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 activeTab="14"/>
  </bookViews>
  <sheets>
    <sheet name="社保基金预算封面" sheetId="1" r:id="rId2"/>
    <sheet name="预算目录" sheetId="2" r:id="rId3"/>
    <sheet name="社预01-预算总表" sheetId="3" r:id="rId4"/>
    <sheet name="社预02-企业职工养老保险预算表" sheetId="4" r:id="rId5"/>
    <sheet name="社预03-城乡居民养老保险预算表" sheetId="5" r:id="rId6"/>
    <sheet name="社预04-机关事业单位养老保险预算" sheetId="6" r:id="rId7"/>
    <sheet name="社预05-职工医疗保险预算表" sheetId="7" r:id="rId8"/>
    <sheet name="社预06-城乡居民医保预算表" sheetId="8" r:id="rId9"/>
    <sheet name="社预07-工伤保险预算表" sheetId="9" r:id="rId10"/>
    <sheet name="社预08-失业保险预算表" sheetId="10" r:id="rId11"/>
    <sheet name="社预附01-财政对社会保险基金补助情况" sheetId="11" r:id="rId12"/>
    <sheet name="社预附02-地方财政对企业职工养老保险基金补助情况构成" sheetId="12" r:id="rId13"/>
    <sheet name="社预附03-基本养老保险基础资料" sheetId="13" r:id="rId14"/>
    <sheet name="社预附04-基本医疗保险基础资料" sheetId="14" r:id="rId15"/>
    <sheet name="社预附05-失业保险、工伤保险基础资料" sheetId="15" r:id="rId16"/>
  </sheets>
  <calcPr calcId="125725" iterateDelta="0.001"/>
  <oleSize ref="A1"/>
</workbook>
</file>

<file path=xl/sharedStrings.xml><?xml version="1.0" encoding="utf-8"?>
<sst xmlns="http://schemas.openxmlformats.org/spreadsheetml/2006/main" count="368">
  <si>
    <t>附件1</t>
  </si>
  <si>
    <t xml:space="preserve">    2025 年 社 会 保 险 基 金 预 算</t>
  </si>
  <si>
    <t>批准日期：</t>
  </si>
  <si>
    <t>年</t>
  </si>
  <si>
    <t>月</t>
  </si>
  <si>
    <t>日</t>
  </si>
  <si>
    <t xml:space="preserve">                </t>
  </si>
  <si>
    <t>财政厅（局）：</t>
  </si>
  <si>
    <t>人力资源社会保障厅（局）：</t>
  </si>
  <si>
    <t>税务局：</t>
  </si>
  <si>
    <t>报送日期：</t>
  </si>
  <si>
    <t xml:space="preserve"> 日</t>
  </si>
  <si>
    <t xml:space="preserve">                 </t>
  </si>
  <si>
    <t>医疗保障局：</t>
  </si>
  <si>
    <t>财政厅（局）负责人（章）：</t>
  </si>
  <si>
    <t>财务负责人（章）：</t>
  </si>
  <si>
    <t>经办人（章）：</t>
  </si>
  <si>
    <t>人力资源社会保障（厅）局负责人（章）：</t>
  </si>
  <si>
    <t>税务局负责人（章）：</t>
  </si>
  <si>
    <t>社保费部门负责人（章）：</t>
  </si>
  <si>
    <t>医疗保障局负责人（章）：</t>
  </si>
  <si>
    <t>目      录</t>
  </si>
  <si>
    <t>一、2025年社会保险基金收支预算总表...........................................................</t>
  </si>
  <si>
    <t>社预01表</t>
  </si>
  <si>
    <t>二、2025年企业职工基本养老保险基金收支预算表.........................................................</t>
  </si>
  <si>
    <t>社预02表</t>
  </si>
  <si>
    <t>三、2025年城乡居民基本养老保险基金收支预算表.........................................................</t>
  </si>
  <si>
    <t>社预03表</t>
  </si>
  <si>
    <t>四、2025年机关事业单位基本养老保险基金收支预算表...................................................</t>
  </si>
  <si>
    <t>社预04表</t>
  </si>
  <si>
    <t>五、2025年职工基本医疗保险(含生育保险)基金收支预算表.........................................................</t>
  </si>
  <si>
    <t>社预05表</t>
  </si>
  <si>
    <t>六、2025年城乡居民基本医疗保险基金收支预算表...................................................</t>
  </si>
  <si>
    <t>社预06表</t>
  </si>
  <si>
    <t>七、2025年工伤保险基金收支预算表...............................................</t>
  </si>
  <si>
    <t>社预07表</t>
  </si>
  <si>
    <t>八、2025年失业保险基金收支预算表.......................................................</t>
  </si>
  <si>
    <t>社预08表</t>
  </si>
  <si>
    <t>九、2025年财政对社会保险基金补助情况表.....................................................</t>
  </si>
  <si>
    <t>社预附01表</t>
  </si>
  <si>
    <t>十、2025年地方财政对企业职工基本养老保险基金补助情况构成表.....................</t>
  </si>
  <si>
    <t>社预附02表</t>
  </si>
  <si>
    <t>十一、2025年基本养老保险基础资料表.....................................................</t>
  </si>
  <si>
    <t>社预附03表</t>
  </si>
  <si>
    <t>十二、2025年基本医疗保险基础资料表.....................................................</t>
  </si>
  <si>
    <t>社预附04表</t>
  </si>
  <si>
    <t>十三、2025年失业保险、工伤保险基础资料表.....................................................</t>
  </si>
  <si>
    <t>社预附05表</t>
  </si>
  <si>
    <t>2025年社会保险基金收支预算总表</t>
  </si>
  <si>
    <t>社预01表	</t>
  </si>
  <si>
    <t>云南省玉溪市华宁县医疗保险管理服务中心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</si>
  <si>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</si>
  <si>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</si>
  <si>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</si>
  <si>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</si>
  <si>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</si>
  <si>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
本养老保险基金</t>
  </si>
  <si>
    <t>职工基本医疗保险
(含生育保险)基金</t>
  </si>
  <si>
    <t>城乡居民基本
医疗保险基金</t>
  </si>
  <si>
    <t>工伤保险基金</t>
  </si>
  <si>
    <t>失业保险基金</t>
  </si>
  <si>
    <t>一、收入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</si>
  <si>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</si>
  <si>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</si>
  <si>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</si>
  <si>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</si>
  <si>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</si>
  <si>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</si>
  <si>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</si>
  <si>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</si>
  <si>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二、支出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</si>
  <si>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</si>
  <si>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</si>
  <si>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</si>
  <si>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</si>
  <si>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</si>
  <si>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三、本年收支结余</t>
  </si>
  <si>
    <t>四、年末滚存结余</t>
  </si>
  <si>
    <t>第 1 页</t>
  </si>
  <si>
    <t>2025年企业职工基本养老保险基金收支预算表</t>
  </si>
  <si>
    <t>2024年执行数</t>
  </si>
  <si>
    <t>2025年预算数</t>
  </si>
  <si>
    <t>一、基本养老保险费收入</t>
  </si>
  <si>
    <t>一、基本养老金支出</t>
  </si>
  <si>
    <t>二、财政补贴收入</t>
  </si>
  <si>
    <t xml:space="preserve">    其中：离休金支出</t>
  </si>
  <si>
    <t xml:space="preserve">    其中：地方财政补贴</t>
  </si>
  <si>
    <t>二、医疗补助金支出</t>
  </si>
  <si>
    <t>三、利息收入</t>
  </si>
  <si>
    <t>三、丧葬补助金和抚恤金支出</t>
  </si>
  <si>
    <t>四、委托投资收益</t>
  </si>
  <si>
    <t>四、病残津贴支出</t>
  </si>
  <si>
    <t>五、转移收入</t>
  </si>
  <si>
    <t>五、转移支出</t>
  </si>
  <si>
    <t>六、其他收入</t>
  </si>
  <si>
    <t>六、其他支出</t>
  </si>
  <si>
    <t xml:space="preserve">    其中：滞纳金</t>
  </si>
  <si>
    <t>×</t>
  </si>
  <si>
    <t>七、本年收入小计</t>
  </si>
  <si>
    <t>七、本年支出小计</t>
  </si>
  <si>
    <t>八、上级补助收入</t>
  </si>
  <si>
    <t>八、补助下级支出</t>
  </si>
  <si>
    <t xml:space="preserve">    其中：全国统筹调剂资金
          收入(省级专用)</t>
  </si>
  <si>
    <t xml:space="preserve">    其中：全国统筹调剂资金
          支出(中央专用)</t>
  </si>
  <si>
    <t>九、下级上解收入</t>
  </si>
  <si>
    <t>九、上解上级支出</t>
  </si>
  <si>
    <t xml:space="preserve">    其中：全国统筹调剂资金
          收入(中央专用)</t>
  </si>
  <si>
    <t xml:space="preserve">    其中：全国统筹调剂资金
          支出(省级专用)</t>
  </si>
  <si>
    <t>十、本年收入合计</t>
  </si>
  <si>
    <t>十、本年支出合计</t>
  </si>
  <si>
    <t>十一、本年收支结余</t>
  </si>
  <si>
    <t>十一、上年结余</t>
  </si>
  <si>
    <t>十二、年末滚存结余</t>
  </si>
  <si>
    <t>总        计</t>
  </si>
  <si>
    <t>第 2 页</t>
  </si>
  <si>
    <t>2025年城乡居民基本养老保险基金收支预算表</t>
  </si>
  <si>
    <t>一、个人缴费收入</t>
  </si>
  <si>
    <t>一、基础养老金支出</t>
  </si>
  <si>
    <t xml:space="preserve">    其中：居民个人缴费收入</t>
  </si>
  <si>
    <t>二、个人账户养老金支出</t>
  </si>
  <si>
    <t xml:space="preserve">          被征地农民缴费补贴收入</t>
  </si>
  <si>
    <t>三、丧葬补助金支出</t>
  </si>
  <si>
    <t xml:space="preserve">          退捕渔民缴费补贴收入</t>
  </si>
  <si>
    <t>四、转移支出</t>
  </si>
  <si>
    <t xml:space="preserve">          财政为缴费困难群体代缴收入</t>
  </si>
  <si>
    <t>五、其他支出</t>
  </si>
  <si>
    <t xml:space="preserve">    其中：财政对基础养老金的补贴</t>
  </si>
  <si>
    <t xml:space="preserve">          财政对个人缴费的补贴</t>
  </si>
  <si>
    <t>三、集体补助收入</t>
  </si>
  <si>
    <t>四、利息收入</t>
  </si>
  <si>
    <t>五、委托投资收益</t>
  </si>
  <si>
    <t>六、转移收入</t>
  </si>
  <si>
    <t>七、其他收入</t>
  </si>
  <si>
    <t>八、本年收入小计</t>
  </si>
  <si>
    <t>六、本年支出小计</t>
  </si>
  <si>
    <t>九、上级补助收入</t>
  </si>
  <si>
    <t>七、补助下级支出</t>
  </si>
  <si>
    <t>十、下级上解收入</t>
  </si>
  <si>
    <t>八、上解上级支出</t>
  </si>
  <si>
    <t>十一、本年收入合计</t>
  </si>
  <si>
    <t>九、本年支出合计</t>
  </si>
  <si>
    <t>十、本年收支结余</t>
  </si>
  <si>
    <t>十二、上年结余</t>
  </si>
  <si>
    <t>十一、年末滚存结余</t>
  </si>
  <si>
    <t>第 3 页</t>
  </si>
  <si>
    <t>2025年机关事业单位基本养老保险基金收支预算表</t>
  </si>
  <si>
    <t xml:space="preserve">    其中：当期征缴收入</t>
  </si>
  <si>
    <t>二、转移支出</t>
  </si>
  <si>
    <t>三、其他支出</t>
  </si>
  <si>
    <t>四、转移收入</t>
  </si>
  <si>
    <t>五、其他收入</t>
  </si>
  <si>
    <t>六、本年收入小计</t>
  </si>
  <si>
    <t>四、本年支出小计</t>
  </si>
  <si>
    <t>七、上级补助收入</t>
  </si>
  <si>
    <t>五、补助下级支出</t>
  </si>
  <si>
    <t>八、下级上解收入</t>
  </si>
  <si>
    <t>六、上解上级支出</t>
  </si>
  <si>
    <t>九、本年收入合计</t>
  </si>
  <si>
    <t>七、本年支出合计</t>
  </si>
  <si>
    <t>八、本年收支结余</t>
  </si>
  <si>
    <t>十、上年结余</t>
  </si>
  <si>
    <t>九、年末滚存结余</t>
  </si>
  <si>
    <t>第 4 页</t>
  </si>
  <si>
    <t>2025年职工基本医疗保险(含生育保险)基金收支预算表</t>
  </si>
  <si>
    <t>小计</t>
  </si>
  <si>
    <t>基本医疗保险统筹基金(含单建统筹）</t>
  </si>
  <si>
    <t>基本医疗保险
个人账户基金</t>
  </si>
  <si>
    <t>一、基本医疗保险费收入</t>
  </si>
  <si>
    <t xml:space="preserve">    其中：单位缴费</t>
  </si>
  <si>
    <t xml:space="preserve">          个人缴费</t>
  </si>
  <si>
    <t>一、基本医疗保险待遇支出</t>
  </si>
  <si>
    <t xml:space="preserve">    其中: 住院费用支出</t>
  </si>
  <si>
    <t>　  　 　 门诊费用支出</t>
  </si>
  <si>
    <t xml:space="preserve">          生育医疗费用支出</t>
  </si>
  <si>
    <t xml:space="preserve">          生育津贴支出</t>
  </si>
  <si>
    <t xml:space="preserve">          其他待遇支出</t>
  </si>
  <si>
    <t>第 5 页</t>
  </si>
  <si>
    <t>2025年城乡居民基本医疗保险基金收支预算表</t>
  </si>
  <si>
    <t xml:space="preserve">    其中：集体扶持收入</t>
  </si>
  <si>
    <t xml:space="preserve">    其中：住院费用支出</t>
  </si>
  <si>
    <t xml:space="preserve">          城乡医疗救助资助收入</t>
  </si>
  <si>
    <t xml:space="preserve">          门诊费用支出</t>
  </si>
  <si>
    <t xml:space="preserve">          财政为困难人员代缴收入</t>
  </si>
  <si>
    <t>二、大病保险支出</t>
  </si>
  <si>
    <t xml:space="preserve">    其中：对城乡居民参保的补助</t>
  </si>
  <si>
    <t>四、其他收入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</si>
  <si>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</si>
  <si>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</si>
  <si>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</si>
  <si>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</si>
  <si>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</si>
  <si>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6 页</t>
  </si>
  <si>
    <t>2025年工伤保险基金收支预算表</t>
  </si>
  <si>
    <t>一、工伤保险费收入</t>
  </si>
  <si>
    <t>一、工伤保险待遇支出</t>
  </si>
  <si>
    <t xml:space="preserve">    其中：工伤保险费-公务员工伤保险费收入</t>
  </si>
  <si>
    <t xml:space="preserve">     其中：工伤医疗待遇支出</t>
  </si>
  <si>
    <t xml:space="preserve">          职业伤害保障费收入（试点）</t>
  </si>
  <si>
    <t xml:space="preserve">           伤残待遇支出</t>
  </si>
  <si>
    <t xml:space="preserve">           工亡待遇支出</t>
  </si>
  <si>
    <t xml:space="preserve">           职业伤害保障待遇支出</t>
  </si>
  <si>
    <t>二、劳动能力鉴定支出</t>
  </si>
  <si>
    <t xml:space="preserve">     其中：职业伤害保障劳动能力鉴定支出</t>
  </si>
  <si>
    <t>三、工伤保险预防费用支出</t>
  </si>
  <si>
    <t>四、其他支出</t>
  </si>
  <si>
    <t xml:space="preserve">    其中：职业伤害保障委托承办费用支出</t>
  </si>
  <si>
    <t>五、本年支出小计</t>
  </si>
  <si>
    <t>六、补助下级支出</t>
  </si>
  <si>
    <t>七、上解上级支出</t>
  </si>
  <si>
    <t>八、本年支出合计</t>
  </si>
  <si>
    <t>九、本年收支结余</t>
  </si>
  <si>
    <t>十、年末滚存结余</t>
  </si>
  <si>
    <t>第 7 页</t>
  </si>
  <si>
    <t>2025年失业保险基金收支预算表</t>
  </si>
  <si>
    <t>一、失业保险费收入</t>
  </si>
  <si>
    <t>一、失业保险金支出</t>
  </si>
  <si>
    <t>二、基本医疗保险费（含生育保险费）支出</t>
  </si>
  <si>
    <t>四、职业培训和职业介绍补贴支出</t>
  </si>
  <si>
    <t>五、其他费用支出</t>
  </si>
  <si>
    <t xml:space="preserve">    其中：其他促进就业支出（东部7省、市）</t>
  </si>
  <si>
    <t xml:space="preserve">          农民合同制工人一次性生活补助</t>
  </si>
  <si>
    <t xml:space="preserve">          价格临时补贴</t>
  </si>
  <si>
    <t>六、稳定岗位补贴（稳岗返还）支出</t>
  </si>
  <si>
    <t>七、技能提升补贴支出</t>
  </si>
  <si>
    <t>八、转移支出</t>
  </si>
  <si>
    <t>九、其他支出</t>
  </si>
  <si>
    <t>十、本年支出小计</t>
  </si>
  <si>
    <t>十一、补助下级支出</t>
  </si>
  <si>
    <t>十二、上解上级支出</t>
  </si>
  <si>
    <t>十三、本年支出合计</t>
  </si>
  <si>
    <t>十四、本年收支结余</t>
  </si>
  <si>
    <t>十五、年末滚存结余</t>
  </si>
  <si>
    <t>第 8 页</t>
  </si>
  <si>
    <t>2025年财政对社会保险基金补助情况表</t>
  </si>
  <si>
    <t xml:space="preserve">项      目  </t>
  </si>
  <si>
    <t>企业职工基本养老保险基金</t>
  </si>
  <si>
    <t>城乡居民基本养老保险基金</t>
  </si>
  <si>
    <t>机关事业单位基本养老保险基金</t>
  </si>
  <si>
    <t>职工基本医疗保险（含生育保险）基金</t>
  </si>
  <si>
    <t>城乡居民基本医疗保险基金</t>
  </si>
  <si>
    <t>本年预算安排</t>
  </si>
  <si>
    <t xml:space="preserve">    一般公共预算科目和名称</t>
  </si>
  <si>
    <t>2082601财政对企业职工基本养老保险基金的补助</t>
  </si>
  <si>
    <t>2082602财政对城乡居民基本养老保险基金的补助</t>
  </si>
  <si>
    <t>2080507对机关事业单位基本养老保险基金的补助</t>
  </si>
  <si>
    <t>2101201财政对职工基本医疗保险基金的补助</t>
  </si>
  <si>
    <t>2101202财政对城乡居民基本医疗保险基金的补助</t>
  </si>
  <si>
    <t>2082702财政对工伤保险基金的补助</t>
  </si>
  <si>
    <t>2082701财政对失业保险基金的补助</t>
  </si>
  <si>
    <t xml:space="preserve">    一般公共预算列支金额</t>
  </si>
  <si>
    <t xml:space="preserve">   （一）中央级</t>
  </si>
  <si>
    <t>　 （二）省级</t>
  </si>
  <si>
    <t>　 （三）地（市）级</t>
  </si>
  <si>
    <t>　 （四）县级</t>
  </si>
  <si>
    <t>第 9 页</t>
  </si>
  <si>
    <t>2025年地方财政对企业职工基本养老保险基金补助情况构成表</t>
  </si>
  <si>
    <t>金额</t>
  </si>
  <si>
    <t>一、合计</t>
  </si>
  <si>
    <t>（一）当年调整基本养老金支出补助</t>
  </si>
  <si>
    <t>（二）基金当期缺口补助</t>
  </si>
  <si>
    <t>（三）地方自行出台基金减收增支政策补助</t>
  </si>
  <si>
    <t>（四）其他补助</t>
  </si>
  <si>
    <t>二、省级</t>
  </si>
  <si>
    <t>三、地（市）级</t>
  </si>
  <si>
    <t>四、县级</t>
  </si>
  <si>
    <t>第 10 页</t>
  </si>
  <si>
    <t>2025年基本养老保险基础资料表</t>
  </si>
  <si>
    <t>单位</t>
  </si>
  <si>
    <t>一、企业职工基本养老保险</t>
  </si>
  <si>
    <t xml:space="preserve">       (2)本年补缴以前年度欠费</t>
  </si>
  <si>
    <t>元</t>
  </si>
  <si>
    <t xml:space="preserve">   (一)参保人数</t>
  </si>
  <si>
    <t>人</t>
  </si>
  <si>
    <t xml:space="preserve">       (3)本年新增欠费</t>
  </si>
  <si>
    <t>　     1.在职职工</t>
  </si>
  <si>
    <t xml:space="preserve">       (4)年末累计欠费</t>
  </si>
  <si>
    <t xml:space="preserve">         其中：个人身份参保</t>
  </si>
  <si>
    <t xml:space="preserve">     3.本年预缴以后年度基本养老保险费</t>
  </si>
  <si>
    <t>　　   2.离休人员</t>
  </si>
  <si>
    <t xml:space="preserve">     4.一次性补缴以前年度基本养老保险费</t>
  </si>
  <si>
    <t xml:space="preserve">       3.退休、退职人员</t>
  </si>
  <si>
    <t>二、城乡居民基本养老保险</t>
  </si>
  <si>
    <t xml:space="preserve">        (1)当年新增退休退职人员</t>
  </si>
  <si>
    <t xml:space="preserve">   (一)16-59周岁参保人数</t>
  </si>
  <si>
    <t xml:space="preserve"> 　     (2)当年死亡退休退职人员</t>
  </si>
  <si>
    <t xml:space="preserve">   (二)16-59周岁缴费人数</t>
  </si>
  <si>
    <t xml:space="preserve">   (二)缴费人数</t>
  </si>
  <si>
    <t xml:space="preserve">   (三)实际领取待遇人数</t>
  </si>
  <si>
    <t xml:space="preserve">       其中：个人身份缴费</t>
  </si>
  <si>
    <t xml:space="preserve">   (四)人均缴费水平</t>
  </si>
  <si>
    <t>元/年</t>
  </si>
  <si>
    <t xml:space="preserve">   (三)缴费基数总额</t>
  </si>
  <si>
    <t xml:space="preserve">   (五)人均财政对个人缴费补贴水平</t>
  </si>
  <si>
    <t xml:space="preserve">         其中：个人身份缴费基数总额</t>
  </si>
  <si>
    <t xml:space="preserve">  （六）人均养老金水平</t>
  </si>
  <si>
    <t>元/月</t>
  </si>
  <si>
    <t xml:space="preserve">   (四)缴费费率</t>
  </si>
  <si>
    <t>%</t>
  </si>
  <si>
    <t>三、机关事业单位基本养老保险</t>
  </si>
  <si>
    <t xml:space="preserve">       1.单位缴费费率</t>
  </si>
  <si>
    <t xml:space="preserve">       2.职工个人缴费费率</t>
  </si>
  <si>
    <t xml:space="preserve">   　  1.在职职工</t>
  </si>
  <si>
    <t xml:space="preserve">       3.以个人身份参保缴费费率</t>
  </si>
  <si>
    <t>　   　2.退休、退职人员</t>
  </si>
  <si>
    <t xml:space="preserve">   (五)人均缴费基数</t>
  </si>
  <si>
    <t xml:space="preserve">   (六)保险费缴纳情况</t>
  </si>
  <si>
    <t xml:space="preserve">       1.缴纳当年基本养老保险费</t>
  </si>
  <si>
    <t xml:space="preserve">       2.欠费情况</t>
  </si>
  <si>
    <t xml:space="preserve">       (1)上年末累计欠费</t>
  </si>
  <si>
    <t>四、统筹地区职工平均工资</t>
  </si>
  <si>
    <t>第 11 页</t>
  </si>
  <si>
    <t>2025年基本医疗保险基础资料表</t>
  </si>
  <si>
    <t>一、职工基本医疗保险</t>
  </si>
  <si>
    <t xml:space="preserve">         其中：单位缴费</t>
  </si>
  <si>
    <t xml:space="preserve">               个人缴费</t>
  </si>
  <si>
    <t xml:space="preserve">       1.在职职工</t>
  </si>
  <si>
    <t xml:space="preserve">        2.欠费情况</t>
  </si>
  <si>
    <t xml:space="preserve">       其中：单建统筹</t>
  </si>
  <si>
    <t xml:space="preserve">          (1)上年末累计欠费</t>
  </si>
  <si>
    <t xml:space="preserve">       2.退休人员</t>
  </si>
  <si>
    <t xml:space="preserve">          (2)本年补缴以前年度欠费</t>
  </si>
  <si>
    <t xml:space="preserve">          (3)本年新增欠费</t>
  </si>
  <si>
    <t xml:space="preserve">             其中：单位欠费</t>
  </si>
  <si>
    <t xml:space="preserve">       其中：单建统筹缴费人数</t>
  </si>
  <si>
    <t xml:space="preserve">                   个人欠费</t>
  </si>
  <si>
    <t xml:space="preserve">          (4)年末累计欠费</t>
  </si>
  <si>
    <t xml:space="preserve">       1.统账结合</t>
  </si>
  <si>
    <t xml:space="preserve">        3.本年预缴以后年度基本医疗保险费</t>
  </si>
  <si>
    <t xml:space="preserve">       （1）单位缴费</t>
  </si>
  <si>
    <t xml:space="preserve">        4.一次性补缴以前年度基本医疗保险费</t>
  </si>
  <si>
    <t xml:space="preserve">       （2）个人缴费</t>
  </si>
  <si>
    <t>二、城乡居民基本医疗保险</t>
  </si>
  <si>
    <t xml:space="preserve">       2.单建统筹</t>
  </si>
  <si>
    <t xml:space="preserve">    (一)年末缴费人数</t>
  </si>
  <si>
    <t xml:space="preserve">    (二)缴费标准</t>
  </si>
  <si>
    <t xml:space="preserve">        其中：个人缴费标准</t>
  </si>
  <si>
    <t xml:space="preserve">       2.个人缴费费率</t>
  </si>
  <si>
    <t xml:space="preserve">              财政补贴标准</t>
  </si>
  <si>
    <t xml:space="preserve">       3.单建统筹缴费费率</t>
  </si>
  <si>
    <t xml:space="preserve">    (三)大病保险情况</t>
  </si>
  <si>
    <t xml:space="preserve">   (五)人均缴费工资基数</t>
  </si>
  <si>
    <t xml:space="preserve">        1.覆盖人数</t>
  </si>
  <si>
    <t xml:space="preserve">        2.筹资标准</t>
  </si>
  <si>
    <t xml:space="preserve">       1.缴纳当年基本医疗保险费</t>
  </si>
  <si>
    <t xml:space="preserve">        3.人均筹资水平</t>
  </si>
  <si>
    <t>第 12 页</t>
  </si>
  <si>
    <t>2025年失业保险、工伤保险基础资料表</t>
  </si>
  <si>
    <t>一、失业保险</t>
  </si>
  <si>
    <t xml:space="preserve">    其中：按工资缴费参保人数</t>
  </si>
  <si>
    <t xml:space="preserve">          职业伤害保障参保人数（试点）</t>
  </si>
  <si>
    <t xml:space="preserve">       其中：农民合同制工人参保人数</t>
  </si>
  <si>
    <t xml:space="preserve">    其中：按工资缴费人数</t>
  </si>
  <si>
    <t xml:space="preserve">       1.单位</t>
  </si>
  <si>
    <t xml:space="preserve">       2.个人</t>
  </si>
  <si>
    <t xml:space="preserve">   (六)缴纳当年工伤保险费</t>
  </si>
  <si>
    <t xml:space="preserve">       其中：按缴费基数缴纳的工伤保险费</t>
  </si>
  <si>
    <t xml:space="preserve">   (六)全年领取失业保险金人月数</t>
  </si>
  <si>
    <t>人月</t>
  </si>
  <si>
    <t xml:space="preserve">  （七）享受工伤保险待遇全年累计人数</t>
  </si>
  <si>
    <t xml:space="preserve">   (七)代缴基本医疗保险费（含生育保险费）人月数</t>
  </si>
  <si>
    <t xml:space="preserve">    1.享受工伤医疗待遇全年累计人数</t>
  </si>
  <si>
    <t xml:space="preserve">   (八)享受稳定岗位补贴（稳岗返还）企业参加失业保险人数</t>
  </si>
  <si>
    <t xml:space="preserve">    2.享受伤残待遇全年累计人数</t>
  </si>
  <si>
    <t xml:space="preserve">   (九)享受技能提升补贴人数</t>
  </si>
  <si>
    <t xml:space="preserve">    3.工伤工亡人数</t>
  </si>
  <si>
    <t>二、工伤保险</t>
  </si>
  <si>
    <t xml:space="preserve">    4.享受职业伤害保障待遇全年累计人数</t>
  </si>
  <si>
    <t>第 13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</si>
</sst>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_ ;-#,##0;;"/>
    <numFmt numFmtId="178" formatCode="#,##0_ ;-#,##0"/>
    <numFmt numFmtId="179" formatCode="#,##0.00_ ;-#,##0.00;;"/>
    <numFmt numFmtId="180" formatCode="#,##0.00_ ;-#,##0.00"/>
  </numFmts>
  <fonts count="27">
    <font>
      <name val="Calibri"/>
      <family val="2"/>
      <color theme="1"/>
      <sz val="11"/>
      <scheme val="minor"/>
    </font>
    <font>
      <name val="宋体"/>
      <charset val="134"/>
      <color/>
      <sz val="10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 indexed="8"/>
      <sz val="12"/>
    </font>
    <font>
      <name val="宋体"/>
      <charset val="1"/>
      <b/>
      <color indexed="8"/>
      <sz val="32"/>
    </font>
    <font>
      <name val="宋体"/>
      <charset val="1"/>
      <color indexed="8"/>
      <sz val="10"/>
    </font>
    <font>
      <name val="宋体"/>
      <charset val="1"/>
      <color indexed="8"/>
      <sz val="29"/>
    </font>
    <font>
      <name val="黑体"/>
      <charset val="1"/>
      <color indexed="8"/>
      <sz val="43"/>
    </font>
    <font>
      <name val="宋体"/>
      <charset val="1"/>
      <b/>
      <color indexed="8"/>
      <sz val="27"/>
    </font>
    <font>
      <name val="宋体"/>
      <charset val="1"/>
      <color/>
      <sz val="10"/>
    </font>
    <font>
      <name val="宋体"/>
      <charset val="1"/>
      <color indexed="12"/>
      <sz val="10"/>
    </font>
    <font>
      <name val="宋体"/>
      <charset val="1"/>
      <b/>
      <color indexed="8"/>
      <sz val="43"/>
    </font>
    <font>
      <name val="宋体"/>
      <charset val="1"/>
      <color indexed="8"/>
      <sz val="19"/>
    </font>
    <font>
      <name val="宋体"/>
      <charset val="1"/>
      <color indexed="8"/>
      <sz val="23"/>
    </font>
    <font>
      <name val="华文中宋"/>
      <charset val="1"/>
      <color indexed="8"/>
      <sz val="18"/>
    </font>
    <font>
      <name val="宋体"/>
      <charset val="1"/>
      <color indexed="8"/>
      <sz val="11"/>
    </font>
    <font>
      <name val="宋体"/>
      <charset val="1"/>
      <b/>
      <color indexed="8"/>
      <sz val="29"/>
    </font>
    <font>
      <name val="宋体"/>
      <charset val="1"/>
      <b/>
      <color/>
      <sz val="10"/>
    </font>
    <font>
      <name val="宋体"/>
      <charset val="1"/>
      <b/>
      <color indexed="8"/>
      <sz val="12"/>
    </font>
    <font>
      <name val="宋体"/>
      <charset val="1"/>
      <color/>
      <sz val="12"/>
    </font>
    <font>
      <name val="华文中宋"/>
      <charset val="1"/>
      <b/>
      <color indexed="8"/>
      <sz val="17"/>
    </font>
    <font>
      <name val="宋体"/>
      <charset val="1"/>
      <b/>
      <color indexed="8"/>
      <sz val="26"/>
    </font>
    <font>
      <name val="宋体"/>
      <charset val="1"/>
      <b/>
      <color indexed="8"/>
      <sz val="11"/>
    </font>
    <font>
      <name val="Arial"/>
      <charset val="1"/>
      <color indexed="8"/>
      <sz val="9"/>
    </font>
    <font>
      <name val="@宋体"/>
      <charset val="1"/>
      <color indexed="8"/>
      <sz val="12"/>
    </font>
  </fonts>
  <fills count="241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238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2190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7" fillId="25" borderId="24" xfId="0">
      <alignment vertical="center"/>
    </xf>
    <xf numFmtId="0" fontId="8" fillId="26" borderId="25" xfId="0">
      <alignment horizontal="center" vertical="center"/>
    </xf>
    <xf numFmtId="0" fontId="9" fillId="27" borderId="26" xfId="0">
      <alignment horizontal="center" vertical="center"/>
    </xf>
    <xf numFmtId="0" fontId="10" fillId="28" borderId="27" xfId="0">
      <alignment horizontal="center" vertical="center"/>
    </xf>
    <xf numFmtId="0" fontId="5" fillId="29" borderId="28" xfId="0">
      <alignment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177" fontId="5" fillId="32" borderId="31" xfId="0">
      <alignment horizontal="center" vertical="center"/>
    </xf>
    <xf numFmtId="0" fontId="11" fillId="33" borderId="32" xfId="0"/>
    <xf numFmtId="0" fontId="10" fillId="34" borderId="33" xfId="0">
      <alignment horizontal="left" vertical="center"/>
    </xf>
    <xf numFmtId="49" fontId="5" fillId="35" borderId="34" xfId="0">
      <alignment vertical="center"/>
    </xf>
    <xf numFmtId="0" fontId="5" fillId="36" borderId="35" xfId="0">
      <alignment horizontal="left" vertical="center"/>
    </xf>
    <xf numFmtId="0" fontId="11" fillId="37" borderId="36" xfId="0">
      <alignment horizontal="center" vertical="center"/>
    </xf>
    <xf numFmtId="176" fontId="5" fillId="38" borderId="37" xfId="0">
      <alignment horizontal="center" vertical="center"/>
    </xf>
    <xf numFmtId="0" fontId="11" fillId="39" borderId="38" xfId="0">
      <alignment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0" fontId="13" fillId="42" borderId="41" xfId="0">
      <alignment horizontal="left" vertical="center"/>
    </xf>
    <xf numFmtId="0" fontId="5" fillId="43" borderId="42" xfId="0">
      <alignment vertical="center"/>
    </xf>
    <xf numFmtId="0" fontId="14" fillId="44" borderId="43" xfId="0">
      <alignment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7" borderId="46" xfId="0">
      <alignment vertical="center" wrapText="1"/>
    </xf>
    <xf numFmtId="0" fontId="7" fillId="48" borderId="47" xfId="0"/>
    <xf numFmtId="0" fontId="15" fillId="49" borderId="48" xfId="0">
      <alignment horizontal="center" vertical="center"/>
    </xf>
    <xf numFmtId="0" fontId="15" fillId="50" borderId="49" xfId="0">
      <alignment horizontal="center" vertical="center"/>
    </xf>
    <xf numFmtId="0" fontId="7" fillId="51" borderId="50" xfId="0"/>
    <xf numFmtId="0" fontId="15" fillId="52" borderId="51" xfId="0"/>
    <xf numFmtId="0" fontId="15" fillId="53" borderId="52" xfId="0"/>
    <xf numFmtId="0" fontId="7" fillId="54" borderId="53" xfId="0"/>
    <xf numFmtId="0" fontId="8" fillId="55" borderId="54" xfId="0">
      <alignment horizontal="center" vertical="center"/>
    </xf>
    <xf numFmtId="0" fontId="16" fillId="56" borderId="55" xfId="0">
      <alignment horizontal="center" vertical="center"/>
    </xf>
    <xf numFmtId="0" fontId="17" fillId="57" borderId="56" xfId="0"/>
    <xf numFmtId="0" fontId="5" fillId="58" borderId="57" xfId="0">
      <alignment vertical="center"/>
    </xf>
    <xf numFmtId="0" fontId="5" fillId="59" borderId="58" xfId="0">
      <alignment horizontal="right" vertical="center"/>
    </xf>
    <xf numFmtId="0" fontId="5" fillId="60" borderId="59" xfId="0">
      <alignment horizontal="right"/>
    </xf>
    <xf numFmtId="0" fontId="11" fillId="61" borderId="60" xfId="0"/>
    <xf numFmtId="0" fontId="11" fillId="62" borderId="61" xfId="0">
      <alignment horizontal="lef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/>
    <xf numFmtId="49" fontId="5" fillId="66" borderId="65" xfId="0">
      <alignment vertical="center"/>
    </xf>
    <xf numFmtId="49" fontId="11" fillId="67" borderId="66" xfId="0"/>
    <xf numFmtId="49" fontId="7" fillId="68" borderId="67" xfId="0">
      <alignment horizontal="right"/>
    </xf>
    <xf numFmtId="49" fontId="5" fillId="69" borderId="68" xfId="0">
      <alignment vertical="center"/>
    </xf>
    <xf numFmtId="49" fontId="5" fillId="70" borderId="69" xfId="0">
      <alignment vertical="center"/>
    </xf>
    <xf numFmtId="49" fontId="11" fillId="71" borderId="70" xfId="0"/>
    <xf numFmtId="49" fontId="5" fillId="72" borderId="71" xfId="0">
      <alignment horizontal="right" vertical="center"/>
    </xf>
    <xf numFmtId="49" fontId="20" fillId="73" borderId="72" xfId="0">
      <alignment horizontal="center" vertical="center"/>
    </xf>
    <xf numFmtId="49" fontId="20" fillId="74" borderId="73" xfId="0">
      <alignment horizontal="center" vertical="center" wrapText="1"/>
    </xf>
    <xf numFmtId="49" fontId="20" fillId="75" borderId="74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7" borderId="76" xfId="0">
      <alignment horizontal="center" vertical="center" wrapText="1"/>
    </xf>
    <xf numFmtId="49" fontId="5" fillId="78" borderId="77" xfId="0">
      <alignment horizontal="left" vertical="center"/>
    </xf>
    <xf numFmtId="179" fontId="5" fillId="79" borderId="78" xfId="0">
      <alignment horizontal="right" vertical="center"/>
    </xf>
    <xf numFmtId="179" fontId="5" fillId="80" borderId="79" xfId="0">
      <alignment horizontal="right" vertical="center"/>
    </xf>
    <xf numFmtId="179" fontId="5" fillId="81" borderId="80" xfId="0">
      <alignment horizontal="righ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49" fontId="5" fillId="84" borderId="83" xfId="0">
      <alignment horizontal="center" vertical="center"/>
    </xf>
    <xf numFmtId="0" fontId="7" fillId="85" borderId="84" xfId="0">
      <alignment horizontal="right" vertical="center"/>
    </xf>
    <xf numFmtId="49" fontId="20" fillId="86" borderId="85" xfId="0">
      <alignment horizontal="center" vertical="center"/>
    </xf>
    <xf numFmtId="49" fontId="5" fillId="87" borderId="86" xfId="0">
      <alignment horizontal="right" vertical="center"/>
    </xf>
    <xf numFmtId="49" fontId="5" fillId="88" borderId="87" xfId="0">
      <alignment horizontal="right" vertical="center"/>
    </xf>
    <xf numFmtId="49" fontId="20" fillId="89" borderId="88" xfId="0">
      <alignment horizontal="center" vertical="center"/>
    </xf>
    <xf numFmtId="49" fontId="20" fillId="90" borderId="89" xfId="0">
      <alignment horizontal="center" vertical="center"/>
    </xf>
    <xf numFmtId="179" fontId="5" fillId="91" borderId="90" xfId="0">
      <alignment horizontal="right" vertical="center"/>
    </xf>
    <xf numFmtId="180" fontId="5" fillId="92" borderId="91" xfId="0">
      <alignment horizontal="right" vertical="center"/>
    </xf>
    <xf numFmtId="180" fontId="5" fillId="93" borderId="92" xfId="0">
      <alignment horizontal="right" vertical="center"/>
    </xf>
    <xf numFmtId="180" fontId="5" fillId="94" borderId="93" xfId="0">
      <alignment horizontal="right" vertical="center"/>
    </xf>
    <xf numFmtId="180" fontId="5" fillId="95" borderId="94" xfId="0">
      <alignment horizontal="right" vertical="center"/>
    </xf>
    <xf numFmtId="179" fontId="5" fillId="96" borderId="95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180" fontId="5" fillId="99" borderId="98" xfId="0">
      <alignment horizontal="right" vertical="center"/>
    </xf>
    <xf numFmtId="49" fontId="5" fillId="100" borderId="99" xfId="0">
      <alignment vertical="center"/>
    </xf>
    <xf numFmtId="49" fontId="5" fillId="101" borderId="100" xfId="0">
      <alignment vertical="center"/>
    </xf>
    <xf numFmtId="49" fontId="5" fillId="102" borderId="101" xfId="0">
      <alignment vertical="center"/>
    </xf>
    <xf numFmtId="179" fontId="5" fillId="103" borderId="102" xfId="0">
      <alignment horizontal="right" vertical="center"/>
    </xf>
    <xf numFmtId="49" fontId="5" fillId="104" borderId="103" xfId="0">
      <alignment horizontal="left" vertical="center"/>
    </xf>
    <xf numFmtId="180" fontId="5" fillId="105" borderId="104" xfId="0">
      <alignment horizontal="right" vertical="center"/>
    </xf>
    <xf numFmtId="49" fontId="5" fillId="106" borderId="105" xfId="0">
      <alignment vertical="center"/>
    </xf>
    <xf numFmtId="179" fontId="5" fillId="107" borderId="106" xfId="0">
      <alignment horizontal="right" vertical="center"/>
    </xf>
    <xf numFmtId="49" fontId="5" fillId="108" borderId="107" xfId="0">
      <alignment horizontal="center" vertical="center"/>
    </xf>
    <xf numFmtId="49" fontId="5" fillId="109" borderId="108" xfId="0">
      <alignment horizontal="center" vertical="center"/>
    </xf>
    <xf numFmtId="49" fontId="5" fillId="110" borderId="109" xfId="0">
      <alignment horizontal="center" vertical="center"/>
    </xf>
    <xf numFmtId="179" fontId="5" fillId="111" borderId="110" xfId="0">
      <alignment horizontal="right" vertical="center"/>
    </xf>
    <xf numFmtId="179" fontId="5" fillId="112" borderId="111" xfId="0">
      <alignment horizontal="right" vertical="center"/>
    </xf>
    <xf numFmtId="179" fontId="5" fillId="113" borderId="112" xfId="0">
      <alignment horizontal="right" vertical="center"/>
    </xf>
    <xf numFmtId="49" fontId="5" fillId="114" borderId="113" xfId="0">
      <alignment vertical="center" wrapText="1"/>
    </xf>
    <xf numFmtId="49" fontId="5" fillId="115" borderId="114" xfId="0">
      <alignment vertical="center" wrapText="1"/>
    </xf>
    <xf numFmtId="179" fontId="5" fillId="116" borderId="115" xfId="0">
      <alignment horizontal="right" vertical="center"/>
    </xf>
    <xf numFmtId="179" fontId="5" fillId="117" borderId="116" xfId="0">
      <alignment horizontal="right" vertical="center"/>
    </xf>
    <xf numFmtId="179" fontId="5" fillId="118" borderId="117" xfId="0">
      <alignment horizontal="right" vertical="center"/>
    </xf>
    <xf numFmtId="49" fontId="5" fillId="119" borderId="118" xfId="0">
      <alignment horizontal="center" vertical="center"/>
    </xf>
    <xf numFmtId="179" fontId="5" fillId="120" borderId="119" xfId="0">
      <alignment horizontal="center" vertical="center"/>
    </xf>
    <xf numFmtId="179" fontId="5" fillId="121" borderId="120" xfId="0">
      <alignment horizontal="center" vertical="center"/>
    </xf>
    <xf numFmtId="49" fontId="5" fillId="122" borderId="121" xfId="0">
      <alignment vertical="center"/>
    </xf>
    <xf numFmtId="49" fontId="5" fillId="123" borderId="122" xfId="0">
      <alignment vertical="center"/>
    </xf>
    <xf numFmtId="179" fontId="5" fillId="124" borderId="123" xfId="0">
      <alignment horizontal="right" vertical="center"/>
    </xf>
    <xf numFmtId="49" fontId="5" fillId="125" borderId="124" xfId="0">
      <alignment horizontal="right" vertical="center"/>
    </xf>
    <xf numFmtId="49" fontId="5" fillId="126" borderId="125" xfId="0">
      <alignment vertical="center"/>
    </xf>
    <xf numFmtId="179" fontId="5" fillId="127" borderId="126" xfId="0">
      <alignment horizontal="right" vertical="center"/>
    </xf>
    <xf numFmtId="49" fontId="5" fillId="128" borderId="127" xfId="0">
      <alignment vertical="center"/>
    </xf>
    <xf numFmtId="49" fontId="5" fillId="129" borderId="128" xfId="0">
      <alignment vertical="center"/>
    </xf>
    <xf numFmtId="179" fontId="5" fillId="130" borderId="129" xfId="0">
      <alignment horizontal="right" vertical="center"/>
    </xf>
    <xf numFmtId="179" fontId="5" fillId="131" borderId="130" xfId="0">
      <alignment horizontal="right" vertical="center"/>
    </xf>
    <xf numFmtId="49" fontId="7" fillId="132" borderId="131" xfId="0">
      <alignment horizontal="center" vertical="center"/>
    </xf>
    <xf numFmtId="49" fontId="7" fillId="133" borderId="132" xfId="0">
      <alignment horizontal="center" vertical="center"/>
    </xf>
    <xf numFmtId="49" fontId="5" fillId="134" borderId="133" xfId="0">
      <alignment vertical="center"/>
    </xf>
    <xf numFmtId="179" fontId="5" fillId="135" borderId="134" xfId="0">
      <alignment horizontal="right" vertical="center"/>
    </xf>
    <xf numFmtId="49" fontId="7" fillId="136" borderId="135" xfId="0">
      <alignment horizontal="center" vertical="center"/>
    </xf>
    <xf numFmtId="179" fontId="5" fillId="137" borderId="136" xfId="0">
      <alignment horizontal="right" vertical="center"/>
    </xf>
    <xf numFmtId="49" fontId="21" fillId="138" borderId="137" xfId="0"/>
    <xf numFmtId="0" fontId="5" fillId="139" borderId="138" xfId="0">
      <alignment vertical="center"/>
    </xf>
    <xf numFmtId="49" fontId="22" fillId="140" borderId="139" xfId="0">
      <alignment horizontal="center" vertical="center"/>
    </xf>
    <xf numFmtId="49" fontId="5" fillId="141" borderId="140" xfId="0">
      <alignment horizontal="center" vertical="center"/>
    </xf>
    <xf numFmtId="49" fontId="5" fillId="142" borderId="141" xfId="0">
      <alignment vertical="center"/>
    </xf>
    <xf numFmtId="179" fontId="5" fillId="143" borderId="142" xfId="0">
      <alignment horizontal="right" vertical="center"/>
    </xf>
    <xf numFmtId="180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center" vertical="center"/>
    </xf>
    <xf numFmtId="49" fontId="5" fillId="147" borderId="146" xfId="0">
      <alignment horizontal="left" vertical="center"/>
    </xf>
    <xf numFmtId="179" fontId="5" fillId="148" borderId="147" xfId="0">
      <alignment horizontal="right" vertical="center"/>
    </xf>
    <xf numFmtId="49" fontId="5" fillId="149" borderId="148" xfId="0">
      <alignment horizontal="center" vertical="center"/>
    </xf>
    <xf numFmtId="49" fontId="5" fillId="150" borderId="149" xfId="0">
      <alignment horizontal="center" vertical="center"/>
    </xf>
    <xf numFmtId="49" fontId="5" fillId="151" borderId="150" xfId="0">
      <alignment horizontal="center" vertical="center"/>
    </xf>
    <xf numFmtId="0" fontId="5" fillId="152" borderId="151" xfId="0">
      <alignment horizontal="right" vertical="center"/>
    </xf>
    <xf numFmtId="49" fontId="20" fillId="153" borderId="152" xfId="0">
      <alignment horizontal="center" vertical="center"/>
    </xf>
    <xf numFmtId="49" fontId="20" fillId="154" borderId="153" xfId="0">
      <alignment horizontal="center" vertical="center"/>
    </xf>
    <xf numFmtId="0" fontId="20" fillId="155" borderId="154" xfId="0">
      <alignment horizontal="center" vertical="center"/>
    </xf>
    <xf numFmtId="0" fontId="20" fillId="156" borderId="155" xfId="0">
      <alignment horizontal="center" vertical="center"/>
    </xf>
    <xf numFmtId="0" fontId="20" fillId="157" borderId="156" xfId="0">
      <alignment horizontal="center" vertical="center"/>
    </xf>
    <xf numFmtId="0" fontId="20" fillId="158" borderId="157" xfId="0">
      <alignment horizontal="center" vertical="center"/>
    </xf>
    <xf numFmtId="49" fontId="20" fillId="159" borderId="158" xfId="0">
      <alignment horizontal="center" vertical="center"/>
    </xf>
    <xf numFmtId="49" fontId="20" fillId="160" borderId="159" xfId="0">
      <alignment horizontal="center" vertical="center" wrapText="1"/>
    </xf>
    <xf numFmtId="49" fontId="5" fillId="161" borderId="160" xfId="0">
      <alignment vertical="center"/>
    </xf>
    <xf numFmtId="0" fontId="20" fillId="162" borderId="161" xfId="0">
      <alignment horizontal="center" vertical="center"/>
    </xf>
    <xf numFmtId="49" fontId="5" fillId="163" borderId="162" xfId="0">
      <alignment horizontal="center" vertical="center"/>
    </xf>
    <xf numFmtId="0" fontId="5" fillId="164" borderId="163" xfId="0"/>
    <xf numFmtId="0" fontId="18" fillId="165" borderId="164" xfId="0">
      <alignment horizontal="left" vertical="center"/>
    </xf>
    <xf numFmtId="49" fontId="5" fillId="166" borderId="165" xfId="0"/>
    <xf numFmtId="49" fontId="20" fillId="167" borderId="166" xfId="0">
      <alignment horizontal="left" vertical="center"/>
    </xf>
    <xf numFmtId="49" fontId="5" fillId="168" borderId="167" xfId="0">
      <alignment horizontal="left" vertical="center"/>
    </xf>
    <xf numFmtId="49" fontId="5" fillId="169" borderId="168" xfId="0">
      <alignment vertical="center" shrinkToFit="1"/>
    </xf>
    <xf numFmtId="49" fontId="5" fillId="170" borderId="169" xfId="0">
      <alignment vertical="center" shrinkToFit="1"/>
    </xf>
    <xf numFmtId="49" fontId="5" fillId="171" borderId="170" xfId="0">
      <alignment horizontal="left" vertical="center"/>
    </xf>
    <xf numFmtId="49" fontId="5" fillId="172" borderId="171" xfId="0">
      <alignment vertical="center" shrinkToFit="1"/>
    </xf>
    <xf numFmtId="49" fontId="5" fillId="173" borderId="172" xfId="0">
      <alignment vertical="center" shrinkToFit="1"/>
    </xf>
    <xf numFmtId="49" fontId="5" fillId="174" borderId="173" xfId="0">
      <alignment horizontal="center" vertical="center" shrinkToFit="1"/>
    </xf>
    <xf numFmtId="49" fontId="5" fillId="175" borderId="174" xfId="0">
      <alignment horizontal="center" vertical="center"/>
    </xf>
    <xf numFmtId="0" fontId="5" fillId="176" borderId="175" xfId="0"/>
    <xf numFmtId="0" fontId="5" fillId="177" borderId="176" xfId="0">
      <alignment horizontal="left"/>
    </xf>
    <xf numFmtId="49" fontId="5" fillId="178" borderId="177" xfId="0">
      <alignment vertical="center"/>
    </xf>
    <xf numFmtId="49" fontId="5" fillId="179" borderId="178" xfId="0">
      <alignment vertical="center" wrapText="1"/>
    </xf>
    <xf numFmtId="49" fontId="5" fillId="180" borderId="179" xfId="0">
      <alignment vertical="center" wrapText="1"/>
    </xf>
    <xf numFmtId="49" fontId="5" fillId="181" borderId="180" xfId="0">
      <alignment vertical="center" wrapText="1"/>
    </xf>
    <xf numFmtId="49" fontId="5" fillId="182" borderId="181" xfId="0">
      <alignment vertical="center"/>
    </xf>
    <xf numFmtId="49" fontId="5" fillId="183" borderId="182" xfId="0">
      <alignment vertical="center" wrapText="1"/>
    </xf>
    <xf numFmtId="49" fontId="5" fillId="184" borderId="183" xfId="0">
      <alignment vertical="center" wrapText="1"/>
    </xf>
    <xf numFmtId="49" fontId="5" fillId="185" borderId="184" xfId="0">
      <alignment horizontal="center" vertical="center" wrapText="1"/>
    </xf>
    <xf numFmtId="179" fontId="5" fillId="186" borderId="185" xfId="0">
      <alignment horizontal="center" vertical="center"/>
    </xf>
    <xf numFmtId="49" fontId="5" fillId="187" borderId="186" xfId="0">
      <alignment vertical="center"/>
    </xf>
    <xf numFmtId="49" fontId="5" fillId="188" borderId="187" xfId="0">
      <alignment horizontal="center" vertical="center"/>
    </xf>
    <xf numFmtId="49" fontId="5" fillId="189" borderId="188" xfId="0">
      <alignment horizontal="center" vertical="center"/>
    </xf>
    <xf numFmtId="179" fontId="5" fillId="190" borderId="189" xfId="0">
      <alignment horizontal="center" vertical="center"/>
    </xf>
    <xf numFmtId="49" fontId="5" fillId="191" borderId="190" xfId="0">
      <alignment vertical="center" wrapText="1"/>
    </xf>
    <xf numFmtId="49" fontId="5" fillId="192" borderId="191" xfId="0">
      <alignment horizontal="center" vertical="center"/>
    </xf>
    <xf numFmtId="49" fontId="5" fillId="193" borderId="192" xfId="0">
      <alignment vertical="center"/>
    </xf>
    <xf numFmtId="49" fontId="5" fillId="194" borderId="193" xfId="0">
      <alignment horizontal="center" vertical="center"/>
    </xf>
    <xf numFmtId="49" fontId="5" fillId="195" borderId="194" xfId="0">
      <alignment horizontal="left" vertical="center"/>
    </xf>
    <xf numFmtId="0" fontId="23" fillId="196" borderId="195" xfId="0">
      <alignment horizontal="center" vertical="center"/>
    </xf>
    <xf numFmtId="0" fontId="17" fillId="197" borderId="196" xfId="0">
      <alignment vertical="center"/>
    </xf>
    <xf numFmtId="0" fontId="17" fillId="198" borderId="197" xfId="0">
      <alignment horizontal="right" vertical="center"/>
    </xf>
    <xf numFmtId="49" fontId="17" fillId="199" borderId="198" xfId="0">
      <alignment horizontal="left" vertical="center" wrapText="1"/>
    </xf>
    <xf numFmtId="0" fontId="17" fillId="200" borderId="199" xfId="0">
      <alignment vertical="center"/>
    </xf>
    <xf numFmtId="0" fontId="17" fillId="201" borderId="200" xfId="0">
      <alignment horizontal="right" vertical="center"/>
    </xf>
    <xf numFmtId="0" fontId="24" fillId="202" borderId="201" xfId="0">
      <alignment horizontal="center" vertical="center"/>
    </xf>
    <xf numFmtId="0" fontId="24" fillId="203" borderId="202" xfId="0">
      <alignment horizontal="center" vertical="center" wrapText="1"/>
    </xf>
    <xf numFmtId="0" fontId="17" fillId="204" borderId="203" xfId="0">
      <alignment vertical="center"/>
    </xf>
    <xf numFmtId="179" fontId="5" fillId="205" borderId="204" xfId="0">
      <alignment horizontal="right" vertical="center"/>
    </xf>
    <xf numFmtId="179" fontId="17" fillId="206" borderId="205" xfId="0">
      <alignment horizontal="center" vertical="center"/>
    </xf>
    <xf numFmtId="0" fontId="17" fillId="207" borderId="206" xfId="0">
      <alignment horizontal="center" vertical="center" wrapText="1"/>
    </xf>
    <xf numFmtId="179" fontId="5" fillId="208" borderId="207" xfId="0">
      <alignment horizontal="right" vertical="center" wrapText="1"/>
    </xf>
    <xf numFmtId="0" fontId="25" fillId="209" borderId="208" xfId="0"/>
    <xf numFmtId="0" fontId="23" fillId="210" borderId="209" xfId="0">
      <alignment horizontal="center" vertical="center" wrapText="1"/>
    </xf>
    <xf numFmtId="0" fontId="17" fillId="211" borderId="210" xfId="0">
      <alignment horizontal="center" vertical="center" wrapText="1"/>
    </xf>
    <xf numFmtId="0" fontId="17" fillId="212" borderId="211" xfId="0">
      <alignment vertical="center" wrapText="1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5" borderId="214" xfId="0">
      <alignment horizontal="right" vertical="center"/>
    </xf>
    <xf numFmtId="177" fontId="5" fillId="216" borderId="215" xfId="0">
      <alignment horizontal="right" vertical="center"/>
    </xf>
    <xf numFmtId="0" fontId="5" fillId="217" borderId="216" xfId="0">
      <alignment horizontal="center" vertical="center"/>
    </xf>
    <xf numFmtId="0" fontId="17" fillId="218" borderId="217" xfId="0">
      <alignment horizontal="left" vertical="center"/>
    </xf>
    <xf numFmtId="0" fontId="17" fillId="219" borderId="218" xfId="0">
      <alignment horizontal="right" vertical="center"/>
    </xf>
    <xf numFmtId="49" fontId="20" fillId="220" borderId="219" xfId="0">
      <alignment horizontal="center" vertical="center"/>
    </xf>
    <xf numFmtId="177" fontId="5" fillId="221" borderId="220" xfId="0">
      <alignment horizontal="right" vertical="center"/>
    </xf>
    <xf numFmtId="177" fontId="5" fillId="222" borderId="221" xfId="0">
      <alignment horizontal="right" vertical="center"/>
    </xf>
    <xf numFmtId="177" fontId="5" fillId="223" borderId="222" xfId="0">
      <alignment horizontal="center" vertical="center"/>
    </xf>
    <xf numFmtId="49" fontId="5" fillId="224" borderId="223" xfId="0">
      <alignment horizontal="center" vertical="center"/>
    </xf>
    <xf numFmtId="49" fontId="20" fillId="225" borderId="224" xfId="0">
      <alignment horizontal="center" vertical="center"/>
    </xf>
    <xf numFmtId="49" fontId="26" fillId="226" borderId="225" xfId="0">
      <alignment horizontal="center" vertical="center"/>
    </xf>
    <xf numFmtId="49" fontId="26" fillId="227" borderId="226" xfId="0">
      <alignment horizontal="center" vertical="center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30" borderId="229" xfId="0">
      <alignment horizontal="right" vertical="center"/>
    </xf>
    <xf numFmtId="49" fontId="26" fillId="231" borderId="230" xfId="0">
      <alignment horizontal="center" vertical="center"/>
    </xf>
    <xf numFmtId="49" fontId="26" fillId="232" borderId="231" xfId="0">
      <alignment horizontal="center" vertical="center"/>
    </xf>
    <xf numFmtId="180" fontId="5" fillId="233" borderId="232" xfId="0">
      <alignment horizontal="right" vertical="center"/>
    </xf>
    <xf numFmtId="180" fontId="5" fillId="234" borderId="233" xfId="0">
      <alignment horizontal="right" vertical="center"/>
    </xf>
    <xf numFmtId="180" fontId="5" fillId="235" borderId="234" xfId="0">
      <alignment horizontal="right" vertical="center"/>
    </xf>
    <xf numFmtId="49" fontId="5" fillId="236" borderId="235" xfId="0">
      <alignment horizontal="center" vertical="center" wrapText="1"/>
    </xf>
    <xf numFmtId="49" fontId="5" fillId="237" borderId="236" xfId="0">
      <alignment vertical="center" wrapText="1"/>
    </xf>
    <xf numFmtId="49" fontId="5" fillId="238" borderId="237" xfId="0">
      <alignment horizontal="center" vertical="center" wrapText="1"/>
    </xf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10" fillId="28" borderId="27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7" fontId="5" fillId="32" borderId="31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34" borderId="33" xfId="0">
      <alignment horizontal="left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28" borderId="27" xfId="0">
      <alignment horizontal="center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7" borderId="36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29" borderId="28" xfId="0">
      <alignment vertical="center"/>
    </xf>
    <xf numFmtId="49" fontId="5" fillId="35" borderId="34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5" fillId="30" borderId="29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34" borderId="33" xfId="0">
      <alignment horizontal="left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3" fillId="42" borderId="41" xfId="0">
      <alignment horizontal="left" vertical="center"/>
    </xf>
    <xf numFmtId="0" fontId="5" fillId="29" borderId="28" xfId="0">
      <alignment vertical="center"/>
    </xf>
    <xf numFmtId="0" fontId="5" fillId="43" borderId="42" xfId="0">
      <alignment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14" fillId="44" borderId="43" xfId="0">
      <alignment vertical="center"/>
    </xf>
    <xf numFmtId="0" fontId="5" fillId="36" borderId="35" xfId="0">
      <alignment horizontal="left"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4" fillId="44" borderId="43" xfId="0">
      <alignment vertical="center"/>
    </xf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4" fillId="44" borderId="43" xfId="0">
      <alignment vertical="center"/>
    </xf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7" fillId="48" borderId="47" xfId="0"/>
    <xf numFmtId="0" fontId="15" fillId="49" borderId="48" xfId="0">
      <alignment horizontal="center" vertical="center"/>
    </xf>
    <xf numFmtId="0" fontId="15" fillId="50" borderId="49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7" fillId="51" borderId="50" xfId="0"/>
    <xf numFmtId="0" fontId="15" fillId="50" borderId="49" xfId="0">
      <alignment horizontal="center" vertical="center"/>
    </xf>
    <xf numFmtId="0" fontId="15" fillId="50" borderId="49" xfId="0">
      <alignment horizontal="center" vertical="center"/>
    </xf>
    <xf numFmtId="0" fontId="15" fillId="49" borderId="48" xfId="0">
      <alignment horizontal="center" vertical="center"/>
    </xf>
    <xf numFmtId="0" fontId="15" fillId="52" borderId="51" xfId="0"/>
    <xf numFmtId="0" fontId="15" fillId="52" borderId="51" xfId="0"/>
    <xf numFmtId="0" fontId="15" fillId="52" borderId="51" xfId="0"/>
    <xf numFmtId="0" fontId="15" fillId="53" borderId="52" xfId="0"/>
    <xf numFmtId="0" fontId="15" fillId="52" borderId="51" xfId="0"/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/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11" fillId="67" borderId="66" xfId="0"/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7" fillId="68" borderId="67" xfId="0">
      <alignment horizontal="right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0" borderId="69" xfId="0">
      <alignment vertical="center"/>
    </xf>
    <xf numFmtId="49" fontId="11" fillId="71" borderId="70" xfId="0"/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20" fillId="73" borderId="72" xfId="0">
      <alignment horizontal="center" vertical="center"/>
    </xf>
    <xf numFmtId="49" fontId="20" fillId="74" borderId="73" xfId="0">
      <alignment horizontal="center" vertical="center" wrapText="1"/>
    </xf>
    <xf numFmtId="49" fontId="20" fillId="75" borderId="74" xfId="0">
      <alignment horizontal="center" vertical="center" wrapText="1"/>
    </xf>
    <xf numFmtId="49" fontId="20" fillId="75" borderId="74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4" borderId="73" xfId="0">
      <alignment horizontal="center" vertical="center" wrapText="1"/>
    </xf>
    <xf numFmtId="49" fontId="5" fillId="78" borderId="77" xfId="0">
      <alignment horizontal="left" vertical="center"/>
    </xf>
    <xf numFmtId="179" fontId="5" fillId="239" borderId="78" xfId="0" applyFill="1">
      <alignment horizontal="right" vertical="center"/>
    </xf>
    <xf numFmtId="179" fontId="5" fillId="239" borderId="79" xfId="0" applyFill="1">
      <alignment horizontal="right" vertical="center"/>
    </xf>
    <xf numFmtId="179" fontId="5" fillId="239" borderId="80" xfId="0" applyFill="1">
      <alignment horizontal="right"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239" borderId="83" xfId="0" applyFill="1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78" borderId="77" xfId="0">
      <alignment horizontal="left" vertical="center"/>
    </xf>
    <xf numFmtId="49" fontId="5" fillId="82" borderId="81" xfId="0">
      <alignment horizontal="left" vertical="center"/>
    </xf>
    <xf numFmtId="49" fontId="11" fillId="67" borderId="66" xfId="0"/>
    <xf numFmtId="0" fontId="7" fillId="25" borderId="24" xfId="0">
      <alignment vertical="center"/>
    </xf>
    <xf numFmtId="0" fontId="7" fillId="25" borderId="24" xfId="0">
      <alignment vertical="center"/>
    </xf>
    <xf numFmtId="0" fontId="11" fillId="33" borderId="32" xfId="0"/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85" borderId="84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5" fillId="87" borderId="86" xfId="0">
      <alignment horizontal="right" vertical="center"/>
    </xf>
    <xf numFmtId="0" fontId="5" fillId="23" borderId="22" xfId="0">
      <alignment horizontal="right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5" fillId="88" borderId="87" xfId="0">
      <alignment horizontal="right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89" borderId="88" xfId="0">
      <alignment horizontal="center" vertical="center"/>
    </xf>
    <xf numFmtId="49" fontId="20" fillId="90" borderId="89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80" fontId="5" fillId="92" borderId="91" xfId="0">
      <alignment horizontal="right" vertical="center"/>
    </xf>
    <xf numFmtId="180" fontId="5" fillId="93" borderId="92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80" fontId="5" fillId="94" borderId="93" xfId="0">
      <alignment horizontal="right" vertical="center"/>
    </xf>
    <xf numFmtId="180" fontId="5" fillId="95" borderId="94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96" borderId="95" xfId="0">
      <alignment horizontal="right" vertical="center"/>
    </xf>
    <xf numFmtId="179" fontId="5" fillId="97" borderId="96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98" borderId="97" xfId="0">
      <alignment vertical="center"/>
    </xf>
    <xf numFmtId="180" fontId="5" fillId="99" borderId="98" xfId="0">
      <alignment horizontal="right" vertical="center"/>
    </xf>
    <xf numFmtId="180" fontId="5" fillId="99" borderId="98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98" borderId="97" xfId="0">
      <alignment vertical="center"/>
    </xf>
    <xf numFmtId="180" fontId="5" fillId="99" borderId="98" xfId="0">
      <alignment horizontal="right" vertical="center"/>
    </xf>
    <xf numFmtId="180" fontId="5" fillId="99" borderId="98" xfId="0">
      <alignment horizontal="right" vertical="center"/>
    </xf>
    <xf numFmtId="49" fontId="5" fillId="100" borderId="99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01" borderId="100" xfId="0">
      <alignment vertical="center"/>
    </xf>
    <xf numFmtId="179" fontId="5" fillId="97" borderId="96" xfId="0">
      <alignment horizontal="right" vertical="center"/>
    </xf>
    <xf numFmtId="180" fontId="5" fillId="99" borderId="98" xfId="0">
      <alignment horizontal="right" vertical="center"/>
    </xf>
    <xf numFmtId="49" fontId="5" fillId="102" borderId="10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04" borderId="103" xfId="0">
      <alignment horizontal="left" vertical="center"/>
    </xf>
    <xf numFmtId="180" fontId="5" fillId="105" borderId="104" xfId="0">
      <alignment horizontal="right" vertical="center"/>
    </xf>
    <xf numFmtId="180" fontId="5" fillId="99" borderId="98" xfId="0">
      <alignment horizontal="right" vertical="center"/>
    </xf>
    <xf numFmtId="49" fontId="5" fillId="106" borderId="105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08" borderId="107" xfId="0">
      <alignment horizontal="center" vertical="center"/>
    </xf>
    <xf numFmtId="49" fontId="5" fillId="109" borderId="108" xfId="0">
      <alignment horizontal="center" vertical="center"/>
    </xf>
    <xf numFmtId="49" fontId="5" fillId="110" borderId="109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179" fontId="5" fillId="239" borderId="110" xfId="0" applyFill="1">
      <alignment horizontal="right" vertical="center"/>
    </xf>
    <xf numFmtId="49" fontId="5" fillId="100" borderId="99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00" borderId="99" xfId="0">
      <alignment vertical="center"/>
    </xf>
    <xf numFmtId="179" fontId="5" fillId="112" borderId="111" xfId="0">
      <alignment horizontal="right" vertical="center"/>
    </xf>
    <xf numFmtId="179" fontId="5" fillId="113" borderId="112" xfId="0">
      <alignment horizontal="right" vertical="center"/>
    </xf>
    <xf numFmtId="49" fontId="5" fillId="114" borderId="113" xfId="0">
      <alignment vertical="center" wrapText="1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5" fillId="114" borderId="113" xfId="0">
      <alignment vertical="center" wrapText="1"/>
    </xf>
    <xf numFmtId="179" fontId="5" fillId="91" borderId="90" xfId="0">
      <alignment horizontal="right" vertical="center"/>
    </xf>
    <xf numFmtId="179" fontId="5" fillId="103" borderId="102" xfId="0">
      <alignment horizontal="right" vertical="center"/>
    </xf>
    <xf numFmtId="49" fontId="5" fillId="100" borderId="99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00" borderId="99" xfId="0">
      <alignment vertical="center"/>
    </xf>
    <xf numFmtId="179" fontId="5" fillId="112" borderId="111" xfId="0">
      <alignment horizontal="right" vertical="center"/>
    </xf>
    <xf numFmtId="179" fontId="5" fillId="113" borderId="112" xfId="0">
      <alignment horizontal="right" vertical="center"/>
    </xf>
    <xf numFmtId="49" fontId="5" fillId="114" borderId="113" xfId="0">
      <alignment vertical="center" wrapText="1"/>
    </xf>
    <xf numFmtId="179" fontId="5" fillId="103" borderId="102" xfId="0">
      <alignment horizontal="right" vertical="center"/>
    </xf>
    <xf numFmtId="179" fontId="5" fillId="96" borderId="95" xfId="0">
      <alignment horizontal="right" vertical="center"/>
    </xf>
    <xf numFmtId="49" fontId="5" fillId="114" borderId="113" xfId="0">
      <alignment vertical="center" wrapText="1"/>
    </xf>
    <xf numFmtId="179" fontId="5" fillId="91" borderId="90" xfId="0">
      <alignment horizontal="right" vertical="center"/>
    </xf>
    <xf numFmtId="179" fontId="5" fillId="103" borderId="102" xfId="0">
      <alignment horizontal="right" vertical="center"/>
    </xf>
    <xf numFmtId="49" fontId="5" fillId="115" borderId="114" xfId="0">
      <alignment vertical="center" wrapText="1"/>
    </xf>
    <xf numFmtId="179" fontId="5" fillId="239" borderId="115" xfId="0" applyFill="1">
      <alignment horizontal="right" vertical="center"/>
    </xf>
    <xf numFmtId="179" fontId="5" fillId="239" borderId="116" xfId="0" applyFill="1">
      <alignment horizontal="right" vertical="center"/>
    </xf>
    <xf numFmtId="49" fontId="5" fillId="100" borderId="99" xfId="0">
      <alignment vertical="center"/>
    </xf>
    <xf numFmtId="179" fontId="5" fillId="239" borderId="117" xfId="0" applyFill="1">
      <alignment horizontal="right" vertical="center"/>
    </xf>
    <xf numFmtId="49" fontId="5" fillId="119" borderId="118" xfId="0">
      <alignment horizontal="center" vertical="center"/>
    </xf>
    <xf numFmtId="179" fontId="5" fillId="120" borderId="119" xfId="0">
      <alignment horizontal="center" vertical="center"/>
    </xf>
    <xf numFmtId="179" fontId="5" fillId="121" borderId="120" xfId="0">
      <alignment horizontal="center" vertical="center"/>
    </xf>
    <xf numFmtId="49" fontId="5" fillId="122" borderId="121" xfId="0">
      <alignment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23" borderId="122" xfId="0">
      <alignment vertical="center"/>
    </xf>
    <xf numFmtId="179" fontId="5" fillId="124" borderId="123" xfId="0">
      <alignment horizontal="right" vertical="center"/>
    </xf>
    <xf numFmtId="179" fontId="5" fillId="124" borderId="123" xfId="0">
      <alignment horizontal="right" vertical="center"/>
    </xf>
    <xf numFmtId="49" fontId="5" fillId="123" borderId="122" xfId="0">
      <alignment vertical="center"/>
    </xf>
    <xf numFmtId="179" fontId="5" fillId="124" borderId="123" xfId="0">
      <alignment horizontal="right" vertical="center"/>
    </xf>
    <xf numFmtId="49" fontId="5" fillId="125" borderId="124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5" fillId="87" borderId="86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88" borderId="87" xfId="0">
      <alignment horizontal="right" vertical="center"/>
    </xf>
    <xf numFmtId="49" fontId="5" fillId="88" borderId="87" xfId="0">
      <alignment horizontal="right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5" fillId="126" borderId="125" xfId="0">
      <alignment vertical="center"/>
    </xf>
    <xf numFmtId="179" fontId="5" fillId="127" borderId="126" xfId="0">
      <alignment horizontal="right" vertical="center"/>
    </xf>
    <xf numFmtId="179" fontId="5" fillId="127" borderId="126" xfId="0">
      <alignment horizontal="right" vertical="center"/>
    </xf>
    <xf numFmtId="49" fontId="5" fillId="128" borderId="12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6" borderId="125" xfId="0">
      <alignment vertical="center"/>
    </xf>
    <xf numFmtId="179" fontId="5" fillId="127" borderId="126" xfId="0">
      <alignment horizontal="right" vertical="center"/>
    </xf>
    <xf numFmtId="179" fontId="5" fillId="127" borderId="126" xfId="0">
      <alignment horizontal="right" vertical="center"/>
    </xf>
    <xf numFmtId="49" fontId="5" fillId="128" borderId="12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6" borderId="125" xfId="0">
      <alignment vertical="center"/>
    </xf>
    <xf numFmtId="179" fontId="5" fillId="127" borderId="126" xfId="0">
      <alignment horizontal="right" vertical="center"/>
    </xf>
    <xf numFmtId="179" fontId="5" fillId="127" borderId="126" xfId="0">
      <alignment horizontal="right" vertical="center"/>
    </xf>
    <xf numFmtId="49" fontId="5" fillId="128" borderId="12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6" borderId="125" xfId="0">
      <alignment vertical="center"/>
    </xf>
    <xf numFmtId="179" fontId="5" fillId="127" borderId="126" xfId="0">
      <alignment horizontal="right" vertical="center"/>
    </xf>
    <xf numFmtId="179" fontId="5" fillId="127" borderId="126" xfId="0">
      <alignment horizontal="right" vertical="center"/>
    </xf>
    <xf numFmtId="49" fontId="5" fillId="128" borderId="12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06" borderId="105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28" borderId="12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9" borderId="128" xfId="0">
      <alignment vertical="center"/>
    </xf>
    <xf numFmtId="179" fontId="5" fillId="130" borderId="129" xfId="0">
      <alignment horizontal="right" vertical="center"/>
    </xf>
    <xf numFmtId="179" fontId="5" fillId="131" borderId="130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100" borderId="99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106" borderId="105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112" borderId="111" xfId="0">
      <alignment horizontal="right" vertical="center"/>
    </xf>
    <xf numFmtId="49" fontId="7" fillId="132" borderId="131" xfId="0">
      <alignment horizontal="center" vertical="center"/>
    </xf>
    <xf numFmtId="49" fontId="7" fillId="133" borderId="132" xfId="0">
      <alignment horizontal="center" vertical="center"/>
    </xf>
    <xf numFmtId="49" fontId="7" fillId="133" borderId="132" xfId="0">
      <alignment horizontal="center" vertical="center"/>
    </xf>
    <xf numFmtId="49" fontId="5" fillId="83" borderId="82" xfId="0">
      <alignment vertical="center"/>
    </xf>
    <xf numFmtId="49" fontId="5" fillId="134" borderId="133" xfId="0">
      <alignment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06" borderId="105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34" borderId="133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00" borderId="99" xfId="0">
      <alignment vertical="center"/>
    </xf>
    <xf numFmtId="179" fontId="5" fillId="239" borderId="134" xfId="0" applyFill="1">
      <alignment horizontal="right" vertical="center"/>
    </xf>
    <xf numFmtId="49" fontId="5" fillId="126" borderId="125" xfId="0">
      <alignment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7" fillId="136" borderId="135" xfId="0">
      <alignment horizontal="center" vertical="center"/>
    </xf>
    <xf numFmtId="49" fontId="5" fillId="106" borderId="105" xfId="0">
      <alignment vertical="center"/>
    </xf>
    <xf numFmtId="49" fontId="5" fillId="126" borderId="125" xfId="0">
      <alignment vertical="center"/>
    </xf>
    <xf numFmtId="179" fontId="5" fillId="127" borderId="126" xfId="0">
      <alignment horizontal="right" vertical="center"/>
    </xf>
    <xf numFmtId="179" fontId="5" fillId="239" borderId="136" xfId="0" applyFill="1">
      <alignment horizontal="right" vertical="center"/>
    </xf>
    <xf numFmtId="49" fontId="5" fillId="134" borderId="133" xfId="0">
      <alignment vertical="center"/>
    </xf>
    <xf numFmtId="49" fontId="5" fillId="110" borderId="109" xfId="0">
      <alignment horizontal="center" vertical="center"/>
    </xf>
    <xf numFmtId="49" fontId="5" fillId="119" borderId="118" xfId="0">
      <alignment horizontal="center" vertical="center"/>
    </xf>
    <xf numFmtId="49" fontId="21" fillId="138" borderId="137" xfId="0"/>
    <xf numFmtId="0" fontId="5" fillId="139" borderId="138" xfId="0">
      <alignment vertical="center"/>
    </xf>
    <xf numFmtId="0" fontId="5" fillId="139" borderId="13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2" fillId="140" borderId="139" xfId="0">
      <alignment horizontal="center" vertical="center"/>
    </xf>
    <xf numFmtId="49" fontId="22" fillId="140" borderId="139" xfId="0">
      <alignment horizontal="center" vertical="center"/>
    </xf>
    <xf numFmtId="49" fontId="22" fillId="140" borderId="139" xfId="0">
      <alignment horizontal="center" vertical="center"/>
    </xf>
    <xf numFmtId="49" fontId="22" fillId="140" borderId="139" xfId="0">
      <alignment horizontal="center" vertical="center"/>
    </xf>
    <xf numFmtId="49" fontId="5" fillId="141" borderId="140" xfId="0">
      <alignment horizontal="center" vertical="center"/>
    </xf>
    <xf numFmtId="49" fontId="5" fillId="87" borderId="86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88" borderId="87" xfId="0">
      <alignment horizontal="right" vertical="center"/>
    </xf>
    <xf numFmtId="49" fontId="5" fillId="88" borderId="87" xfId="0">
      <alignment horizontal="right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5" fillId="142" borderId="141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142" borderId="141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101" borderId="100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101" borderId="100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142" borderId="141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128" borderId="127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109" borderId="108" xfId="0">
      <alignment horizontal="center" vertical="center"/>
    </xf>
    <xf numFmtId="180" fontId="5" fillId="144" borderId="143" xfId="0">
      <alignment horizontal="center" vertical="center"/>
    </xf>
    <xf numFmtId="180" fontId="5" fillId="144" borderId="143" xfId="0">
      <alignment horizontal="center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45" borderId="144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center" vertical="center"/>
    </xf>
    <xf numFmtId="49" fontId="5" fillId="147" borderId="146" xfId="0">
      <alignment horizontal="lef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45" borderId="144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center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45" borderId="144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center" vertical="center"/>
    </xf>
    <xf numFmtId="49" fontId="5" fillId="98" borderId="97" xfId="0">
      <alignment vertical="center"/>
    </xf>
    <xf numFmtId="179" fontId="5" fillId="113" borderId="112" xfId="0">
      <alignment horizontal="right" vertical="center"/>
    </xf>
    <xf numFmtId="179" fontId="5" fillId="113" borderId="112" xfId="0">
      <alignment horizontal="right" vertical="center"/>
    </xf>
    <xf numFmtId="49" fontId="5" fillId="145" borderId="144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143" borderId="142" xfId="0">
      <alignment horizontal="right" vertical="center"/>
    </xf>
    <xf numFmtId="49" fontId="5" fillId="98" borderId="97" xfId="0">
      <alignment vertical="center"/>
    </xf>
    <xf numFmtId="179" fontId="5" fillId="113" borderId="112" xfId="0">
      <alignment horizontal="right" vertical="center"/>
    </xf>
    <xf numFmtId="179" fontId="5" fillId="148" borderId="147" xfId="0">
      <alignment horizontal="right" vertical="center"/>
    </xf>
    <xf numFmtId="49" fontId="5" fillId="98" borderId="97" xfId="0">
      <alignment vertical="center"/>
    </xf>
    <xf numFmtId="179" fontId="5" fillId="113" borderId="112" xfId="0">
      <alignment horizontal="right" vertical="center"/>
    </xf>
    <xf numFmtId="179" fontId="5" fillId="148" borderId="147" xfId="0">
      <alignment horizontal="righ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149" borderId="148" xfId="0">
      <alignment horizontal="center" vertical="center"/>
    </xf>
    <xf numFmtId="49" fontId="5" fillId="150" borderId="149" xfId="0">
      <alignment horizontal="center" vertical="center"/>
    </xf>
    <xf numFmtId="49" fontId="5" fillId="151" borderId="150" xfId="0">
      <alignment horizontal="center" vertical="center"/>
    </xf>
    <xf numFmtId="49" fontId="5" fillId="83" borderId="82" xfId="0">
      <alignment vertical="center"/>
    </xf>
    <xf numFmtId="49" fontId="5" fillId="98" borderId="97" xfId="0">
      <alignment vertical="center"/>
    </xf>
    <xf numFmtId="179" fontId="5" fillId="148" borderId="147" xfId="0">
      <alignment horizontal="right" vertical="center"/>
    </xf>
    <xf numFmtId="49" fontId="5" fillId="83" borderId="82" xfId="0">
      <alignment vertical="center"/>
    </xf>
    <xf numFmtId="49" fontId="5" fillId="149" borderId="148" xfId="0">
      <alignment horizontal="center" vertical="center"/>
    </xf>
    <xf numFmtId="49" fontId="5" fillId="149" borderId="148" xfId="0">
      <alignment horizontal="center"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152" borderId="151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5" fillId="87" borderId="86" xfId="0">
      <alignment horizontal="right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20" fillId="153" borderId="152" xfId="0">
      <alignment horizontal="center" vertical="center"/>
    </xf>
    <xf numFmtId="49" fontId="20" fillId="154" borderId="153" xfId="0">
      <alignment horizontal="center" vertical="center"/>
    </xf>
    <xf numFmtId="0" fontId="20" fillId="155" borderId="154" xfId="0">
      <alignment horizontal="center" vertical="center"/>
    </xf>
    <xf numFmtId="0" fontId="20" fillId="156" borderId="155" xfId="0">
      <alignment horizontal="center" vertical="center"/>
    </xf>
    <xf numFmtId="49" fontId="20" fillId="89" borderId="88" xfId="0">
      <alignment horizontal="center" vertical="center"/>
    </xf>
    <xf numFmtId="0" fontId="20" fillId="157" borderId="156" xfId="0">
      <alignment horizontal="center" vertical="center"/>
    </xf>
    <xf numFmtId="0" fontId="20" fillId="157" borderId="156" xfId="0">
      <alignment horizontal="center" vertical="center"/>
    </xf>
    <xf numFmtId="0" fontId="20" fillId="158" borderId="157" xfId="0">
      <alignment horizontal="center" vertical="center"/>
    </xf>
    <xf numFmtId="49" fontId="20" fillId="159" borderId="158" xfId="0">
      <alignment horizontal="center" vertical="center"/>
    </xf>
    <xf numFmtId="49" fontId="20" fillId="160" borderId="159" xfId="0">
      <alignment horizontal="center" vertical="center" wrapText="1"/>
    </xf>
    <xf numFmtId="49" fontId="20" fillId="160" borderId="159" xfId="0">
      <alignment horizontal="center" vertical="center" wrapText="1"/>
    </xf>
    <xf numFmtId="49" fontId="20" fillId="159" borderId="158" xfId="0">
      <alignment horizontal="center" vertical="center"/>
    </xf>
    <xf numFmtId="49" fontId="20" fillId="160" borderId="159" xfId="0">
      <alignment horizontal="center" vertical="center" wrapText="1"/>
    </xf>
    <xf numFmtId="49" fontId="20" fillId="160" borderId="159" xfId="0">
      <alignment horizontal="center" vertical="center" wrapText="1"/>
    </xf>
    <xf numFmtId="49" fontId="5" fillId="122" borderId="121" xfId="0">
      <alignment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61" borderId="160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01" borderId="100" xfId="0">
      <alignment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22" borderId="121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0" fontId="20" fillId="162" borderId="161" xfId="0">
      <alignment horizontal="center" vertical="center"/>
    </xf>
    <xf numFmtId="0" fontId="20" fillId="162" borderId="161" xfId="0">
      <alignment horizontal="center" vertical="center"/>
    </xf>
    <xf numFmtId="49" fontId="20" fillId="90" borderId="89" xfId="0">
      <alignment horizontal="center" vertical="center"/>
    </xf>
    <xf numFmtId="0" fontId="20" fillId="162" borderId="161" xfId="0">
      <alignment horizontal="center" vertical="center"/>
    </xf>
    <xf numFmtId="0" fontId="20" fillId="162" borderId="161" xfId="0">
      <alignment horizontal="center" vertical="center"/>
    </xf>
    <xf numFmtId="0" fontId="20" fillId="162" borderId="161" xfId="0">
      <alignment horizontal="center" vertical="center"/>
    </xf>
    <xf numFmtId="49" fontId="20" fillId="90" borderId="89" xfId="0">
      <alignment horizontal="center" vertical="center"/>
    </xf>
    <xf numFmtId="49" fontId="20" fillId="75" borderId="74" xfId="0">
      <alignment horizontal="center" vertical="center" wrapText="1"/>
    </xf>
    <xf numFmtId="49" fontId="20" fillId="75" borderId="74" xfId="0">
      <alignment horizontal="center" vertical="center" wrapText="1"/>
    </xf>
    <xf numFmtId="49" fontId="20" fillId="90" borderId="89" xfId="0">
      <alignment horizontal="center" vertical="center"/>
    </xf>
    <xf numFmtId="49" fontId="20" fillId="75" borderId="74" xfId="0">
      <alignment horizontal="center" vertical="center" wrapText="1"/>
    </xf>
    <xf numFmtId="49" fontId="20" fillId="75" borderId="74" xfId="0">
      <alignment horizontal="center" vertical="center" wrapText="1"/>
    </xf>
    <xf numFmtId="49" fontId="5" fillId="142" borderId="141" xfId="0">
      <alignment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49" fontId="5" fillId="101" borderId="100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42" borderId="14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98" borderId="97" xfId="0">
      <alignment vertical="center"/>
    </xf>
    <xf numFmtId="49" fontId="5" fillId="98" borderId="97" xfId="0">
      <alignment vertical="center"/>
    </xf>
    <xf numFmtId="49" fontId="5" fillId="98" borderId="97" xfId="0">
      <alignment vertical="center"/>
    </xf>
    <xf numFmtId="49" fontId="5" fillId="163" borderId="162" xfId="0">
      <alignment horizontal="center" vertical="center"/>
    </xf>
    <xf numFmtId="0" fontId="5" fillId="164" borderId="163" xfId="0"/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52" borderId="151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165" borderId="164" xfId="0">
      <alignment horizontal="left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6" borderId="85" xfId="0">
      <alignment horizontal="center" vertical="center"/>
    </xf>
    <xf numFmtId="49" fontId="5" fillId="166" borderId="165" xfId="0"/>
    <xf numFmtId="49" fontId="20" fillId="86" borderId="85" xfId="0">
      <alignment horizontal="center" vertical="center"/>
    </xf>
    <xf numFmtId="49" fontId="20" fillId="167" borderId="166" xfId="0">
      <alignment horizontal="left" vertical="center"/>
    </xf>
    <xf numFmtId="49" fontId="20" fillId="86" borderId="85" xfId="0">
      <alignment horizontal="center" vertical="center"/>
    </xf>
    <xf numFmtId="49" fontId="5" fillId="87" borderId="86" xfId="0">
      <alignment horizontal="right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168" borderId="167" xfId="0">
      <alignment horizontal="left"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0" borderId="169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71" borderId="170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72" borderId="171" xfId="0">
      <alignment vertical="center" shrinkToFit="1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08" borderId="107" xfId="0">
      <alignment horizontal="center" vertical="center"/>
    </xf>
    <xf numFmtId="49" fontId="5" fillId="108" borderId="107" xfId="0">
      <alignment horizontal="center" vertical="center"/>
    </xf>
    <xf numFmtId="49" fontId="5" fillId="108" borderId="107" xfId="0">
      <alignment horizontal="center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49" borderId="148" xfId="0">
      <alignment horizontal="center" vertical="center"/>
    </xf>
    <xf numFmtId="49" fontId="5" fillId="149" borderId="148" xfId="0">
      <alignment horizontal="center" vertical="center"/>
    </xf>
    <xf numFmtId="49" fontId="5" fillId="149" borderId="148" xfId="0">
      <alignment horizontal="center" vertical="center"/>
    </xf>
    <xf numFmtId="49" fontId="5" fillId="169" borderId="168" xfId="0">
      <alignment vertical="center" shrinkToFit="1"/>
    </xf>
    <xf numFmtId="49" fontId="5" fillId="82" borderId="81" xfId="0">
      <alignment horizontal="left" vertical="center"/>
    </xf>
    <xf numFmtId="49" fontId="5" fillId="169" borderId="168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0" borderId="169" xfId="0">
      <alignment vertical="center" shrinkToFi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3" borderId="172" xfId="0">
      <alignment vertical="center" shrinkToFit="1"/>
    </xf>
    <xf numFmtId="49" fontId="5" fillId="82" borderId="81" xfId="0">
      <alignment horizontal="left" vertical="center"/>
    </xf>
    <xf numFmtId="49" fontId="7" fillId="136" borderId="135" xfId="0">
      <alignment horizontal="center" vertical="center"/>
    </xf>
    <xf numFmtId="49" fontId="5" fillId="149" borderId="148" xfId="0">
      <alignment horizontal="center" vertical="center"/>
    </xf>
    <xf numFmtId="49" fontId="5" fillId="149" borderId="148" xfId="0">
      <alignment horizontal="center" vertical="center"/>
    </xf>
    <xf numFmtId="49" fontId="5" fillId="82" borderId="81" xfId="0">
      <alignment horizontal="left" vertical="center"/>
    </xf>
    <xf numFmtId="49" fontId="5" fillId="172" borderId="171" xfId="0">
      <alignment vertical="center" shrinkToFit="1"/>
    </xf>
    <xf numFmtId="179" fontId="5" fillId="91" borderId="90" xfId="0">
      <alignment horizontal="right" vertical="center"/>
    </xf>
    <xf numFmtId="49" fontId="5" fillId="82" borderId="81" xfId="0">
      <alignment horizontal="left" vertical="center"/>
    </xf>
    <xf numFmtId="49" fontId="5" fillId="174" borderId="173" xfId="0">
      <alignment horizontal="center" vertical="center" shrinkToFit="1"/>
    </xf>
    <xf numFmtId="49" fontId="5" fillId="174" borderId="173" xfId="0">
      <alignment horizontal="center" vertical="center" shrinkToFit="1"/>
    </xf>
    <xf numFmtId="49" fontId="5" fillId="175" borderId="174" xfId="0">
      <alignment horizontal="center" vertical="center"/>
    </xf>
    <xf numFmtId="0" fontId="5" fillId="176" borderId="175" xfId="0"/>
    <xf numFmtId="0" fontId="5" fillId="176" borderId="175" xfId="0"/>
    <xf numFmtId="0" fontId="5" fillId="177" borderId="176" xfId="0">
      <alignment horizontal="left"/>
    </xf>
    <xf numFmtId="0" fontId="5" fillId="176" borderId="175" xfId="0"/>
    <xf numFmtId="0" fontId="5" fillId="152" borderId="151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20" fillId="86" borderId="85" xfId="0">
      <alignment horizontal="center" vertical="center"/>
    </xf>
    <xf numFmtId="49" fontId="5" fillId="87" borderId="86" xfId="0">
      <alignment horizontal="right" vertical="center"/>
    </xf>
    <xf numFmtId="0" fontId="5" fillId="23" borderId="22" xfId="0">
      <alignment horizontal="right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5" fillId="72" borderId="71" xfId="0">
      <alignment horizontal="right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8" borderId="177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9" borderId="178" xfId="0">
      <alignment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0" borderId="179" xfId="0">
      <alignment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1" borderId="180" xfId="0">
      <alignment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2" borderId="181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06" borderId="105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3" borderId="182" xfId="0">
      <alignment vertical="center" wrapTex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4" borderId="183" xfId="0">
      <alignment vertical="center" wrapText="1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85" borderId="184" xfId="0">
      <alignment horizontal="center" vertical="center" wrapText="1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120" borderId="119" xfId="0">
      <alignment horizontal="center" vertical="center"/>
    </xf>
    <xf numFmtId="179" fontId="5" fillId="120" borderId="119" xfId="0">
      <alignment horizontal="center" vertical="center"/>
    </xf>
    <xf numFmtId="179" fontId="5" fillId="120" borderId="119" xfId="0">
      <alignment horizontal="center"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06" borderId="105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83" borderId="82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00" borderId="99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71" borderId="170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06" borderId="105" xfId="0">
      <alignment vertical="center"/>
    </xf>
    <xf numFmtId="49" fontId="5" fillId="187" borderId="186" xfId="0">
      <alignment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8" borderId="177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78" borderId="17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83" borderId="82" xfId="0">
      <alignment vertical="center"/>
    </xf>
    <xf numFmtId="49" fontId="5" fillId="178" borderId="177" xfId="0">
      <alignment vertical="center"/>
    </xf>
    <xf numFmtId="49" fontId="5" fillId="149" borderId="148" xfId="0">
      <alignment horizontal="center" vertical="center"/>
    </xf>
    <xf numFmtId="49" fontId="5" fillId="149" borderId="148" xfId="0">
      <alignment horizontal="center" vertical="center"/>
    </xf>
    <xf numFmtId="49" fontId="5" fillId="188" borderId="187" xfId="0">
      <alignment horizontal="center" vertical="center"/>
    </xf>
    <xf numFmtId="49" fontId="5" fillId="178" borderId="177" xfId="0">
      <alignment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49" fontId="5" fillId="178" borderId="177" xfId="0">
      <alignment vertical="center"/>
    </xf>
    <xf numFmtId="49" fontId="5" fillId="149" borderId="148" xfId="0">
      <alignment horizontal="center" vertical="center"/>
    </xf>
    <xf numFmtId="49" fontId="5" fillId="189" borderId="188" xfId="0">
      <alignment horizontal="center"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141" borderId="140" xfId="0">
      <alignment horizontal="center" vertical="center"/>
    </xf>
    <xf numFmtId="49" fontId="5" fillId="141" borderId="140" xfId="0">
      <alignment horizontal="center" vertical="center"/>
    </xf>
    <xf numFmtId="49" fontId="5" fillId="141" borderId="140" xfId="0">
      <alignment horizontal="center" vertical="center"/>
    </xf>
    <xf numFmtId="49" fontId="5" fillId="141" borderId="140" xfId="0">
      <alignment horizontal="center" vertical="center"/>
    </xf>
    <xf numFmtId="49" fontId="5" fillId="87" borderId="86" xfId="0">
      <alignment horizontal="right" vertical="center"/>
    </xf>
    <xf numFmtId="0" fontId="5" fillId="23" borderId="22" xfId="0">
      <alignment horizontal="right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5" fillId="72" borderId="71" xfId="0">
      <alignment horizontal="right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8" borderId="177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0" borderId="179" xfId="0">
      <alignment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8" borderId="177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78" borderId="177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78" borderId="177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82" borderId="181" xfId="0">
      <alignment vertical="center"/>
    </xf>
    <xf numFmtId="179" fontId="5" fillId="127" borderId="126" xfId="0">
      <alignment horizontal="right" vertical="center"/>
    </xf>
    <xf numFmtId="179" fontId="5" fillId="127" borderId="126" xfId="0">
      <alignment horizontal="right" vertical="center"/>
    </xf>
    <xf numFmtId="49" fontId="5" fillId="180" borderId="179" xfId="0">
      <alignment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80" borderId="179" xfId="0">
      <alignment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91" borderId="190" xfId="0">
      <alignment vertical="center" wrapTex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92" borderId="191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93" borderId="192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94" borderId="193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193" borderId="19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94" borderId="193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102" borderId="101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194" borderId="193" xfId="0">
      <alignment horizontal="center" vertical="center"/>
    </xf>
    <xf numFmtId="49" fontId="7" fillId="132" borderId="131" xfId="0">
      <alignment horizontal="center" vertical="center"/>
    </xf>
    <xf numFmtId="49" fontId="7" fillId="132" borderId="131" xfId="0">
      <alignment horizontal="center" vertical="center"/>
    </xf>
    <xf numFmtId="49" fontId="5" fillId="195" borderId="194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06" borderId="105" xfId="0">
      <alignment vertical="center"/>
    </xf>
    <xf numFmtId="49" fontId="5" fillId="106" borderId="105" xfId="0">
      <alignment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163" borderId="162" xfId="0">
      <alignment horizontal="center" vertical="center"/>
    </xf>
    <xf numFmtId="49" fontId="7" fillId="133" borderId="132" xfId="0">
      <alignment horizontal="center" vertical="center"/>
    </xf>
    <xf numFmtId="49" fontId="7" fillId="136" borderId="135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179" fontId="5" fillId="103" borderId="102" xfId="0">
      <alignment horizontal="right" vertical="center"/>
    </xf>
    <xf numFmtId="49" fontId="5" fillId="83" borderId="82" xfId="0">
      <alignment vertical="center"/>
    </xf>
    <xf numFmtId="49" fontId="5" fillId="149" borderId="148" xfId="0">
      <alignment horizontal="center" vertical="center"/>
    </xf>
    <xf numFmtId="49" fontId="5" fillId="149" borderId="148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0" fontId="23" fillId="196" borderId="195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8" borderId="197" xfId="0">
      <alignment horizontal="right" vertical="center"/>
    </xf>
    <xf numFmtId="0" fontId="17" fillId="197" borderId="196" xfId="0">
      <alignment vertical="center"/>
    </xf>
    <xf numFmtId="0" fontId="17" fillId="198" borderId="197" xfId="0">
      <alignment horizontal="right" vertical="center"/>
    </xf>
    <xf numFmtId="49" fontId="17" fillId="199" borderId="198" xfId="0">
      <alignment horizontal="left" vertical="center" wrapText="1"/>
    </xf>
    <xf numFmtId="0" fontId="17" fillId="200" borderId="199" xfId="0">
      <alignment vertical="center"/>
    </xf>
    <xf numFmtId="0" fontId="17" fillId="200" borderId="199" xfId="0">
      <alignment vertical="center"/>
    </xf>
    <xf numFmtId="0" fontId="17" fillId="200" borderId="199" xfId="0">
      <alignment vertical="center"/>
    </xf>
    <xf numFmtId="0" fontId="17" fillId="200" borderId="199" xfId="0">
      <alignment vertical="center"/>
    </xf>
    <xf numFmtId="0" fontId="17" fillId="200" borderId="199" xfId="0">
      <alignment vertical="center"/>
    </xf>
    <xf numFmtId="0" fontId="17" fillId="201" borderId="200" xfId="0">
      <alignment horizontal="right" vertical="center"/>
    </xf>
    <xf numFmtId="0" fontId="17" fillId="200" borderId="199" xfId="0">
      <alignment vertical="center"/>
    </xf>
    <xf numFmtId="0" fontId="17" fillId="201" borderId="200" xfId="0">
      <alignment horizontal="right" vertical="center"/>
    </xf>
    <xf numFmtId="0" fontId="24" fillId="202" borderId="201" xfId="0">
      <alignment horizontal="center" vertical="center"/>
    </xf>
    <xf numFmtId="0" fontId="24" fillId="202" borderId="201" xfId="0">
      <alignment horizontal="center" vertical="center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17" fillId="204" borderId="203" xfId="0">
      <alignment vertical="center"/>
    </xf>
    <xf numFmtId="179" fontId="5" fillId="240" borderId="204" xfId="0" applyFill="1">
      <alignment horizontal="right" vertical="center"/>
    </xf>
    <xf numFmtId="0" fontId="17" fillId="204" borderId="203" xfId="0">
      <alignment vertical="center"/>
    </xf>
    <xf numFmtId="179" fontId="17" fillId="240" borderId="205" xfId="0" applyFill="1">
      <alignment horizontal="center" vertical="center"/>
    </xf>
    <xf numFmtId="0" fontId="17" fillId="207" borderId="206" xfId="0">
      <alignment horizontal="center" vertical="center" wrapText="1"/>
    </xf>
    <xf numFmtId="0" fontId="17" fillId="207" borderId="206" xfId="0">
      <alignment horizontal="center" vertical="center" wrapText="1"/>
    </xf>
    <xf numFmtId="0" fontId="17" fillId="207" borderId="206" xfId="0">
      <alignment horizontal="center" vertical="center" wrapText="1"/>
    </xf>
    <xf numFmtId="0" fontId="17" fillId="207" borderId="206" xfId="0">
      <alignment horizontal="center" vertical="center" wrapText="1"/>
    </xf>
    <xf numFmtId="0" fontId="17" fillId="207" borderId="206" xfId="0">
      <alignment horizontal="center" vertical="center" wrapText="1"/>
    </xf>
    <xf numFmtId="0" fontId="17" fillId="207" borderId="206" xfId="0">
      <alignment horizontal="center" vertical="center" wrapText="1"/>
    </xf>
    <xf numFmtId="0" fontId="17" fillId="207" borderId="206" xfId="0">
      <alignment horizontal="center" vertical="center" wrapText="1"/>
    </xf>
    <xf numFmtId="0" fontId="17" fillId="204" borderId="203" xfId="0">
      <alignment vertical="center"/>
    </xf>
    <xf numFmtId="179" fontId="5" fillId="208" borderId="207" xfId="0">
      <alignment horizontal="right" vertical="center" wrapText="1"/>
    </xf>
    <xf numFmtId="179" fontId="5" fillId="208" borderId="207" xfId="0">
      <alignment horizontal="right" vertical="center" wrapText="1"/>
    </xf>
    <xf numFmtId="179" fontId="5" fillId="208" borderId="207" xfId="0">
      <alignment horizontal="right" vertical="center" wrapText="1"/>
    </xf>
    <xf numFmtId="179" fontId="5" fillId="208" borderId="207" xfId="0">
      <alignment horizontal="right" vertical="center" wrapText="1"/>
    </xf>
    <xf numFmtId="179" fontId="5" fillId="208" borderId="207" xfId="0">
      <alignment horizontal="right" vertical="center" wrapText="1"/>
    </xf>
    <xf numFmtId="179" fontId="5" fillId="208" borderId="207" xfId="0">
      <alignment horizontal="right" vertical="center" wrapText="1"/>
    </xf>
    <xf numFmtId="179" fontId="5" fillId="208" borderId="207" xfId="0">
      <alignment horizontal="right" vertical="center" wrapText="1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7" borderId="196" xfId="0">
      <alignment vertical="center"/>
    </xf>
    <xf numFmtId="0" fontId="17" fillId="198" borderId="197" xfId="0">
      <alignment horizontal="right" vertical="center"/>
    </xf>
    <xf numFmtId="0" fontId="23" fillId="196" borderId="195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7" fillId="197" borderId="196" xfId="0">
      <alignment vertical="center"/>
    </xf>
    <xf numFmtId="0" fontId="17" fillId="198" borderId="197" xfId="0">
      <alignment horizontal="right" vertical="center"/>
    </xf>
    <xf numFmtId="49" fontId="17" fillId="199" borderId="198" xfId="0">
      <alignment horizontal="left" vertical="center" wrapText="1"/>
    </xf>
    <xf numFmtId="0" fontId="17" fillId="201" borderId="200" xfId="0">
      <alignment horizontal="right" vertical="center"/>
    </xf>
    <xf numFmtId="0" fontId="24" fillId="202" borderId="201" xfId="0">
      <alignment horizontal="center" vertical="center"/>
    </xf>
    <xf numFmtId="0" fontId="24" fillId="203" borderId="202" xfId="0">
      <alignment horizontal="center" vertical="center" wrapText="1"/>
    </xf>
    <xf numFmtId="0" fontId="17" fillId="204" borderId="203" xfId="0">
      <alignment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179" fontId="5" fillId="91" borderId="90" xfId="0">
      <alignment horizontal="right" vertical="center"/>
    </xf>
    <xf numFmtId="0" fontId="25" fillId="209" borderId="208" xfId="0"/>
    <xf numFmtId="0" fontId="17" fillId="198" borderId="197" xfId="0">
      <alignment horizontal="right" vertical="center"/>
    </xf>
    <xf numFmtId="0" fontId="23" fillId="210" borderId="209" xfId="0">
      <alignment horizontal="center" vertical="center" wrapText="1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49" fontId="17" fillId="199" borderId="198" xfId="0">
      <alignment horizontal="left" vertical="center" wrapText="1"/>
    </xf>
    <xf numFmtId="0" fontId="17" fillId="211" borderId="210" xfId="0">
      <alignment horizontal="center" vertical="center" wrapText="1"/>
    </xf>
    <xf numFmtId="0" fontId="17" fillId="211" borderId="210" xfId="0">
      <alignment horizontal="center" vertical="center" wrapText="1"/>
    </xf>
    <xf numFmtId="0" fontId="17" fillId="212" borderId="211" xfId="0">
      <alignment vertical="center" wrapText="1"/>
    </xf>
    <xf numFmtId="0" fontId="17" fillId="212" borderId="211" xfId="0">
      <alignment vertical="center" wrapText="1"/>
    </xf>
    <xf numFmtId="0" fontId="17" fillId="212" borderId="211" xfId="0">
      <alignment vertical="center" wrapText="1"/>
    </xf>
    <xf numFmtId="0" fontId="17" fillId="212" borderId="211" xfId="0">
      <alignment vertical="center" wrapText="1"/>
    </xf>
    <xf numFmtId="0" fontId="17" fillId="201" borderId="200" xfId="0">
      <alignment horizontal="right" vertical="center"/>
    </xf>
    <xf numFmtId="0" fontId="24" fillId="203" borderId="202" xfId="0">
      <alignment horizontal="center" vertical="center" wrapText="1"/>
    </xf>
    <xf numFmtId="0" fontId="24" fillId="203" borderId="202" xfId="0">
      <alignment horizontal="center" vertical="center" wrapText="1"/>
    </xf>
    <xf numFmtId="0" fontId="24" fillId="202" borderId="201" xfId="0">
      <alignment horizontal="center" vertical="center"/>
    </xf>
    <xf numFmtId="0" fontId="24" fillId="202" borderId="201" xfId="0">
      <alignment horizontal="center" vertical="center"/>
    </xf>
    <xf numFmtId="0" fontId="24" fillId="202" borderId="201" xfId="0">
      <alignment horizontal="center" vertical="center"/>
    </xf>
    <xf numFmtId="0" fontId="24" fillId="202" borderId="201" xfId="0">
      <alignment horizontal="center" vertical="center"/>
    </xf>
    <xf numFmtId="0" fontId="24" fillId="202" borderId="201" xfId="0">
      <alignment horizontal="center" vertical="center"/>
    </xf>
    <xf numFmtId="0" fontId="24" fillId="202" borderId="201" xfId="0">
      <alignment horizontal="center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4" borderId="213" xfId="0">
      <alignment horizontal="center" vertical="center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40" borderId="214" xfId="0" applyFill="1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5" fillId="217" borderId="216" xfId="0">
      <alignment horizontal="center" vertical="center"/>
    </xf>
    <xf numFmtId="0" fontId="5" fillId="217" borderId="216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5" fillId="217" borderId="216" xfId="0">
      <alignment horizontal="center" vertical="center"/>
    </xf>
    <xf numFmtId="0" fontId="5" fillId="217" borderId="216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8" borderId="217" xfId="0">
      <alignment horizontal="left" vertical="center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5" fillId="217" borderId="216" xfId="0">
      <alignment horizontal="center" vertical="center"/>
    </xf>
    <xf numFmtId="0" fontId="5" fillId="217" borderId="216" xfId="0">
      <alignment horizontal="center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04" borderId="203" xfId="0">
      <alignment vertical="center"/>
    </xf>
    <xf numFmtId="0" fontId="17" fillId="214" borderId="213" xfId="0">
      <alignment horizontal="center" vertical="center"/>
    </xf>
    <xf numFmtId="179" fontId="5" fillId="91" borderId="90" xfId="0">
      <alignment horizontal="right" vertical="center"/>
    </xf>
    <xf numFmtId="179" fontId="5" fillId="91" borderId="90" xfId="0">
      <alignment horizontal="right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14" borderId="213" xfId="0">
      <alignment horizontal="center" vertical="center"/>
    </xf>
    <xf numFmtId="0" fontId="5" fillId="217" borderId="216" xfId="0">
      <alignment horizontal="center" vertical="center"/>
    </xf>
    <xf numFmtId="0" fontId="5" fillId="217" borderId="216" xfId="0">
      <alignment horizontal="center" vertical="center"/>
    </xf>
    <xf numFmtId="0" fontId="17" fillId="218" borderId="217" xfId="0">
      <alignment horizontal="left" vertical="center"/>
    </xf>
    <xf numFmtId="0" fontId="17" fillId="214" borderId="213" xfId="0">
      <alignment horizontal="center" vertical="center"/>
    </xf>
    <xf numFmtId="0" fontId="17" fillId="213" borderId="212" xfId="0">
      <alignment horizontal="left" vertical="center" wrapText="1"/>
    </xf>
    <xf numFmtId="0" fontId="17" fillId="207" borderId="206" xfId="0">
      <alignment horizontal="center" vertical="center" wrapText="1"/>
    </xf>
    <xf numFmtId="179" fontId="5" fillId="91" borderId="90" xfId="0">
      <alignment horizontal="right" vertical="center"/>
    </xf>
    <xf numFmtId="0" fontId="17" fillId="218" borderId="217" xfId="0">
      <alignment horizontal="left" vertical="center"/>
    </xf>
    <xf numFmtId="0" fontId="17" fillId="214" borderId="213" xfId="0">
      <alignment horizontal="center" vertical="center"/>
    </xf>
    <xf numFmtId="177" fontId="5" fillId="216" borderId="215" xfId="0">
      <alignment horizontal="right" vertical="center"/>
    </xf>
    <xf numFmtId="177" fontId="5" fillId="216" borderId="215" xfId="0">
      <alignment horizontal="right" vertical="center"/>
    </xf>
    <xf numFmtId="0" fontId="25" fillId="209" borderId="208" xfId="0"/>
    <xf numFmtId="0" fontId="25" fillId="209" borderId="208" xfId="0"/>
    <xf numFmtId="0" fontId="25" fillId="209" borderId="208" xfId="0"/>
    <xf numFmtId="0" fontId="25" fillId="209" borderId="208" xfId="0"/>
    <xf numFmtId="0" fontId="25" fillId="209" borderId="208" xfId="0"/>
    <xf numFmtId="0" fontId="25" fillId="209" borderId="208" xfId="0"/>
    <xf numFmtId="0" fontId="25" fillId="209" borderId="208" xfId="0"/>
    <xf numFmtId="0" fontId="17" fillId="219" borderId="218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88" borderId="87" xfId="0">
      <alignment horizontal="right" vertical="center"/>
    </xf>
    <xf numFmtId="49" fontId="20" fillId="159" borderId="158" xfId="0">
      <alignment horizontal="center" vertical="center"/>
    </xf>
    <xf numFmtId="49" fontId="20" fillId="159" borderId="158" xfId="0">
      <alignment horizontal="center" vertical="center"/>
    </xf>
    <xf numFmtId="49" fontId="20" fillId="159" borderId="158" xfId="0">
      <alignment horizontal="center" vertical="center"/>
    </xf>
    <xf numFmtId="49" fontId="20" fillId="220" borderId="21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20" fillId="90" borderId="8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39" borderId="220" xfId="0" applyFill="1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3" borderId="222" xfId="0">
      <alignment horizontal="center" vertical="center"/>
    </xf>
    <xf numFmtId="177" fontId="5" fillId="223" borderId="222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7" fontId="5" fillId="222" borderId="221" xfId="0">
      <alignment horizontal="right" vertical="center"/>
    </xf>
    <xf numFmtId="177" fontId="5" fillId="222" borderId="221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179" fontId="5" fillId="97" borderId="96" xfId="0">
      <alignment horizontal="right" vertical="center"/>
    </xf>
    <xf numFmtId="179" fontId="5" fillId="97" borderId="96" xfId="0">
      <alignment horizontal="right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49" fontId="5" fillId="122" borderId="121" xfId="0">
      <alignment vertical="center"/>
    </xf>
    <xf numFmtId="49" fontId="5" fillId="110" borderId="109" xfId="0">
      <alignment horizontal="center"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0" fontId="5" fillId="152" borderId="151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69" borderId="68" xfId="0">
      <alignment vertical="center"/>
    </xf>
    <xf numFmtId="49" fontId="5" fillId="224" borderId="223" xfId="0">
      <alignment horizontal="center"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69" borderId="68" xfId="0">
      <alignment vertical="center"/>
    </xf>
    <xf numFmtId="49" fontId="5" fillId="224" borderId="223" xfId="0">
      <alignment horizontal="center" vertical="center"/>
    </xf>
    <xf numFmtId="49" fontId="5" fillId="69" borderId="68" xfId="0">
      <alignment vertical="center"/>
    </xf>
    <xf numFmtId="49" fontId="5" fillId="72" borderId="71" xfId="0">
      <alignment horizontal="right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73" borderId="72" xfId="0">
      <alignment horizontal="center" vertical="center"/>
    </xf>
    <xf numFmtId="49" fontId="20" fillId="225" borderId="224" xfId="0">
      <alignment horizontal="center" vertical="center"/>
    </xf>
    <xf numFmtId="49" fontId="20" fillId="225" borderId="224" xfId="0">
      <alignment horizontal="center" vertical="center"/>
    </xf>
    <xf numFmtId="49" fontId="20" fillId="159" borderId="158" xfId="0">
      <alignment horizontal="center" vertical="center"/>
    </xf>
    <xf numFmtId="49" fontId="20" fillId="159" borderId="158" xfId="0">
      <alignment horizontal="center" vertical="center"/>
    </xf>
    <xf numFmtId="49" fontId="5" fillId="83" borderId="82" xfId="0">
      <alignment vertical="center"/>
    </xf>
    <xf numFmtId="49" fontId="5" fillId="149" borderId="148" xfId="0">
      <alignment horizontal="center" vertical="center"/>
    </xf>
    <xf numFmtId="49" fontId="26" fillId="226" borderId="225" xfId="0">
      <alignment horizontal="center" vertical="center"/>
    </xf>
    <xf numFmtId="49" fontId="26" fillId="227" borderId="226" xfId="0">
      <alignment horizontal="center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30" borderId="229" xfId="0">
      <alignment horizontal="right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30" borderId="229" xfId="0">
      <alignment horizontal="right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30" borderId="229" xfId="0">
      <alignment horizontal="right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49" fontId="26" fillId="231" borderId="230" xfId="0">
      <alignment horizontal="center" vertical="center"/>
    </xf>
    <xf numFmtId="49" fontId="26" fillId="232" borderId="231" xfId="0">
      <alignment horizontal="center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80" fontId="5" fillId="99" borderId="98" xfId="0">
      <alignment horizontal="right" vertical="center"/>
    </xf>
    <xf numFmtId="180" fontId="5" fillId="99" borderId="98" xfId="0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180" fontId="5" fillId="99" borderId="98" xfId="0">
      <alignment horizontal="right" vertical="center"/>
    </xf>
    <xf numFmtId="180" fontId="5" fillId="233" borderId="232" xfId="0">
      <alignment horizontal="right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80" fontId="5" fillId="239" borderId="233" xfId="0" applyFill="1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180" fontId="5" fillId="99" borderId="98" xfId="0">
      <alignment horizontal="right" vertical="center"/>
    </xf>
    <xf numFmtId="180" fontId="5" fillId="233" borderId="232" xfId="0">
      <alignment horizontal="right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180" fontId="5" fillId="239" borderId="234" xfId="0" applyFill="1">
      <alignment horizontal="right" vertical="center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80" fontId="5" fillId="99" borderId="98" xfId="0">
      <alignment horizontal="right" vertical="center"/>
    </xf>
    <xf numFmtId="180" fontId="5" fillId="99" borderId="98" xfId="0">
      <alignment horizontal="right" vertical="center"/>
    </xf>
    <xf numFmtId="49" fontId="5" fillId="179" borderId="178" xfId="0">
      <alignment vertical="center" wrapText="1"/>
    </xf>
    <xf numFmtId="49" fontId="5" fillId="228" borderId="227" xfId="0">
      <alignment horizontal="center" vertical="center" wrapText="1"/>
    </xf>
    <xf numFmtId="49" fontId="5" fillId="83" borderId="82" xfId="0">
      <alignment vertical="center"/>
    </xf>
    <xf numFmtId="49" fontId="5" fillId="228" borderId="227" xfId="0">
      <alignment horizontal="center" vertical="center" wrapText="1"/>
    </xf>
    <xf numFmtId="180" fontId="5" fillId="99" borderId="98" xfId="0">
      <alignment horizontal="right" vertical="center"/>
    </xf>
    <xf numFmtId="180" fontId="5" fillId="99" borderId="98" xfId="0">
      <alignment horizontal="right" vertical="center"/>
    </xf>
    <xf numFmtId="49" fontId="5" fillId="181" borderId="180" xfId="0">
      <alignment vertical="center" wrapText="1"/>
    </xf>
    <xf numFmtId="49" fontId="5" fillId="236" borderId="235" xfId="0">
      <alignment horizontal="center" vertical="center" wrapText="1"/>
    </xf>
    <xf numFmtId="178" fontId="5" fillId="229" borderId="228" xfId="0">
      <alignment horizontal="right" vertical="center"/>
    </xf>
    <xf numFmtId="178" fontId="5" fillId="230" borderId="229" xfId="0">
      <alignment horizontal="right" vertical="center"/>
    </xf>
    <xf numFmtId="49" fontId="5" fillId="100" borderId="99" xfId="0">
      <alignment vertical="center"/>
    </xf>
    <xf numFmtId="49" fontId="5" fillId="236" borderId="235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237" borderId="236" xfId="0">
      <alignment vertical="center" wrapText="1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237" borderId="236" xfId="0">
      <alignment vertical="center" wrapText="1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49" fontId="5" fillId="238" borderId="237" xfId="0">
      <alignment horizontal="center" vertical="center" wrapText="1"/>
    </xf>
    <xf numFmtId="49" fontId="5" fillId="238" borderId="237" xfId="0">
      <alignment horizontal="center" vertical="center" wrapText="1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122" borderId="121" xfId="0">
      <alignment vertical="center"/>
    </xf>
    <xf numFmtId="49" fontId="5" fillId="238" borderId="237" xfId="0">
      <alignment horizontal="center" vertical="center" wrapText="1"/>
    </xf>
    <xf numFmtId="178" fontId="5" fillId="229" borderId="228" xfId="0">
      <alignment horizontal="right" vertical="center"/>
    </xf>
    <xf numFmtId="178" fontId="5" fillId="229" borderId="228" xfId="0">
      <alignment horizontal="right" vertical="center"/>
    </xf>
    <xf numFmtId="49" fontId="5" fillId="238" borderId="237" xfId="0">
      <alignment horizontal="center" vertical="center" wrapText="1"/>
    </xf>
    <xf numFmtId="49" fontId="5" fillId="238" borderId="237" xfId="0">
      <alignment horizontal="center" vertical="center" wrapText="1"/>
    </xf>
    <xf numFmtId="49" fontId="5" fillId="238" borderId="237" xfId="0">
      <alignment horizontal="center" vertical="center" wrapText="1"/>
    </xf>
    <xf numFmtId="49" fontId="5" fillId="238" borderId="237" xfId="0">
      <alignment horizontal="center" vertical="center" wrapText="1"/>
    </xf>
    <xf numFmtId="49" fontId="5" fillId="123" borderId="122" xfId="0">
      <alignment vertical="center"/>
    </xf>
    <xf numFmtId="49" fontId="5" fillId="175" borderId="174" xfId="0">
      <alignment horizontal="center" vertical="center"/>
    </xf>
    <xf numFmtId="0" fontId="5" fillId="139" borderId="138" xfId="0">
      <alignment vertical="center"/>
    </xf>
    <xf numFmtId="0" fontId="5" fillId="139" borderId="138" xfId="0">
      <alignment vertical="center"/>
    </xf>
    <xf numFmtId="49" fontId="5" fillId="123" borderId="122" xfId="0">
      <alignment vertical="center"/>
    </xf>
    <xf numFmtId="49" fontId="5" fillId="175" borderId="174" xfId="0">
      <alignment horizontal="center" vertical="center"/>
    </xf>
    <xf numFmtId="0" fontId="5" fillId="139" borderId="138" xfId="0">
      <alignment vertical="center"/>
    </xf>
    <xf numFmtId="0" fontId="5" fillId="152" borderId="151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FFFFFF"/>
      <rgbColor rgb="00CC99"/>
      <rgbColor rgb="0000FF"/>
      <rgbColor rgb="80FF80"/>
      <rgbColor rgb="C0C0C0"/>
      <rgbColor rgb="FFFFFFFF"/>
      <rgbColor rgb="99FFFF"/>
      <rgbColor rgb="00FFFF"/>
      <rgbColor rgb="80FF00"/>
      <rgbColor rgb="80FFFF"/>
      <rgbColor rgb="808080"/>
      <rgbColor rgb="99A8AC"/>
      <rgbColor rgb="D8E9EC"/>
      <rgbColor rgb="A0A0A0"/>
      <rgbColor rgb="F0F0F0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worksheets/sheet15.xml" Type="http://schemas.openxmlformats.org/officeDocument/2006/relationships/worksheet" Id="rId16" /><Relationship Target="sharedStrings.xml" Type="http://schemas.openxmlformats.org/officeDocument/2006/relationships/sharedStrings" Id="rId17" /><Relationship Target="theme/theme1.xml" Type="http://schemas.openxmlformats.org/officeDocument/2006/relationships/theme" Id="rId18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21"/>
  <sheetViews>
    <sheetView showGridLines="0" showZeros="0" topLeftCell="A1" zoomScaleNormal="100" zoomScalePageLayoutView="60" workbookViewId="0">
      <pane topLeftCell="A3" activePane="bottomLeft" state="frozen"/>
      <selection activeCell="A1" sqref="A1"/>
    </sheetView>
  </sheetViews>
  <sheetFormatPr defaultColWidth="8" defaultRowHeight="14.25"/>
  <cols>
    <col min="1" max="1" width="8.60392156862745" style="16"/>
    <col min="2" max="2" width="29.8274509803922" style="16"/>
    <col min="3" max="3" width="22.9450980392157" style="16"/>
    <col min="4" max="4" width="2.72156862745098" style="16"/>
    <col min="5" max="5" style="16" hidden="1"/>
    <col min="6" max="6" style="16" hidden="1"/>
    <col min="7" max="7" style="16" hidden="1"/>
    <col min="8" max="8" style="16" hidden="1"/>
    <col min="9" max="9" width="32.6980392156863" style="16"/>
    <col min="10" max="10" width="12.0470588235294" style="16"/>
    <col min="11" max="11" width="4.87450980392157" style="16"/>
    <col min="12" max="12" width="8.45882352941176" style="16"/>
    <col min="13" max="13" width="5.01960784313726" style="16"/>
    <col min="14" max="14" width="7.88627450980392" style="16"/>
    <col min="15" max="15" width="4.30196078431373" style="16"/>
    <col min="16" max="16" width="5.01960784313726" style="16"/>
    <col min="17" max="17" width="24.8078431372549" style="16"/>
    <col min="18" max="18" width="2.72156862745098" style="16"/>
  </cols>
  <sheetData>
    <row r="1" ht="26.25" customHeight="1">
      <c r="A1" s="238" t="s">
        <v>0</v>
      </c>
      <c r="B1" s="239"/>
      <c r="C1" s="240"/>
      <c r="D1" s="241"/>
      <c r="E1" s="242"/>
      <c r="F1" s="243"/>
      <c r="G1" s="244"/>
      <c r="H1" s="245"/>
      <c r="I1" s="246"/>
      <c r="J1" s="247"/>
      <c r="K1" s="248"/>
      <c r="L1" s="249"/>
      <c r="M1" s="250"/>
      <c r="N1" s="251"/>
      <c r="O1" s="252"/>
      <c r="P1" s="253"/>
      <c r="Q1" s="254"/>
      <c r="R1" s="255"/>
    </row>
    <row r="2" ht="48" customHeight="1">
      <c r="A2" s="256" t="s">
        <v>1</v>
      </c>
      <c r="B2" s="257"/>
      <c r="C2" s="258"/>
      <c r="D2" s="259"/>
      <c r="E2" s="260"/>
      <c r="F2" s="261"/>
      <c r="G2" s="262"/>
      <c r="H2" s="263"/>
      <c r="I2" s="264"/>
      <c r="J2" s="265"/>
      <c r="K2" s="266"/>
      <c r="L2" s="267"/>
      <c r="M2" s="268"/>
      <c r="N2" s="269"/>
      <c r="O2" s="270"/>
      <c r="P2" s="271"/>
      <c r="Q2" s="272"/>
      <c r="R2" s="273"/>
    </row>
    <row r="3" ht="48" customHeight="1">
      <c r="A3" s="274"/>
      <c r="B3" s="275"/>
      <c r="C3" s="276"/>
      <c r="D3" s="277"/>
      <c r="E3" s="278"/>
      <c r="F3" s="279"/>
      <c r="G3" s="280"/>
      <c r="H3" s="281"/>
      <c r="I3" s="282"/>
      <c r="J3" s="283"/>
      <c r="K3" s="284"/>
      <c r="L3" s="285"/>
      <c r="M3" s="286"/>
      <c r="N3" s="287"/>
      <c r="O3" s="288"/>
      <c r="P3" s="289"/>
      <c r="Q3" s="290"/>
      <c r="R3" s="291"/>
    </row>
    <row r="4" ht="21" customHeight="1">
      <c r="A4" s="292"/>
      <c r="B4" s="293"/>
      <c r="C4" s="294"/>
      <c r="D4" s="295"/>
      <c r="E4" s="296"/>
      <c r="F4" s="297"/>
      <c r="G4" s="298"/>
      <c r="H4" s="299"/>
      <c r="I4" s="300" t="s">
        <v>2</v>
      </c>
      <c r="J4" s="301">
        <v>0</v>
      </c>
      <c r="K4" s="302" t="s">
        <v>3</v>
      </c>
      <c r="L4" s="303">
        <v>0</v>
      </c>
      <c r="M4" s="304" t="s">
        <v>4</v>
      </c>
      <c r="N4" s="305">
        <v>0</v>
      </c>
      <c r="O4" s="306" t="s">
        <v>5</v>
      </c>
      <c r="P4" s="307"/>
      <c r="Q4" s="308"/>
      <c r="R4" s="309"/>
    </row>
    <row r="5" ht="21" customHeight="1">
      <c r="A5" s="310"/>
      <c r="B5" s="311"/>
      <c r="C5" s="312"/>
      <c r="D5" s="313"/>
      <c r="E5" s="314"/>
      <c r="F5" s="315"/>
      <c r="G5" s="316"/>
      <c r="H5" s="317"/>
      <c r="I5" s="318"/>
      <c r="J5" s="319"/>
      <c r="K5" s="320"/>
      <c r="L5" s="321"/>
      <c r="M5" s="322"/>
      <c r="N5" s="323"/>
      <c r="O5" s="324"/>
      <c r="P5" s="325"/>
      <c r="Q5" s="326"/>
      <c r="R5" s="327"/>
    </row>
    <row r="6" ht="21" customHeight="1">
      <c r="A6" s="328" t="s">
        <v>6</v>
      </c>
      <c r="B6" s="329" t="s">
        <v>7</v>
      </c>
      <c r="C6" s="330"/>
      <c r="D6" s="331"/>
      <c r="E6" s="332"/>
      <c r="F6" s="333"/>
      <c r="G6" s="334"/>
      <c r="H6" s="335"/>
      <c r="I6" s="336"/>
      <c r="J6" s="337"/>
      <c r="K6" s="338"/>
      <c r="L6" s="339"/>
      <c r="M6" s="340"/>
      <c r="N6" s="341"/>
      <c r="O6" s="342"/>
      <c r="P6" s="343"/>
      <c r="Q6" s="344"/>
      <c r="R6" s="345"/>
    </row>
    <row r="7" ht="21" customHeight="1">
      <c r="A7" s="346"/>
      <c r="B7" s="347"/>
      <c r="C7" s="348"/>
      <c r="D7" s="349"/>
      <c r="E7" s="350"/>
      <c r="F7" s="351"/>
      <c r="G7" s="352"/>
      <c r="H7" s="353"/>
      <c r="I7" s="354"/>
      <c r="J7" s="355"/>
      <c r="K7" s="356"/>
      <c r="L7" s="357"/>
      <c r="M7" s="358"/>
      <c r="N7" s="359"/>
      <c r="O7" s="360"/>
      <c r="P7" s="361"/>
      <c r="Q7" s="362"/>
      <c r="R7" s="363"/>
    </row>
    <row r="8" ht="21" customHeight="1">
      <c r="A8" s="364"/>
      <c r="B8" s="365" t="s">
        <v>8</v>
      </c>
      <c r="C8" s="366"/>
      <c r="D8" s="367"/>
      <c r="E8" s="368"/>
      <c r="F8" s="369"/>
      <c r="G8" s="370"/>
      <c r="H8" s="371"/>
      <c r="I8" s="372"/>
      <c r="J8" s="373"/>
      <c r="K8" s="374"/>
      <c r="L8" s="375"/>
      <c r="M8" s="376"/>
      <c r="N8" s="377"/>
      <c r="O8" s="378"/>
      <c r="P8" s="379"/>
      <c r="Q8" s="380"/>
      <c r="R8" s="381"/>
    </row>
    <row r="9" ht="21" customHeight="1">
      <c r="A9" s="382"/>
      <c r="B9" s="383"/>
      <c r="C9" s="384"/>
      <c r="D9" s="385"/>
      <c r="E9" s="386"/>
      <c r="F9" s="387"/>
      <c r="G9" s="388"/>
      <c r="H9" s="389"/>
      <c r="I9" s="390"/>
      <c r="J9" s="391"/>
      <c r="K9" s="392"/>
      <c r="L9" s="393"/>
      <c r="M9" s="394"/>
      <c r="N9" s="395"/>
      <c r="O9" s="396"/>
      <c r="P9" s="397"/>
      <c r="Q9" s="398"/>
      <c r="R9" s="399"/>
    </row>
    <row r="10" ht="21" customHeight="1">
      <c r="A10" s="400"/>
      <c r="B10" s="401" t="s">
        <v>9</v>
      </c>
      <c r="C10" s="402"/>
      <c r="D10" s="403"/>
      <c r="E10" s="404"/>
      <c r="F10" s="405"/>
      <c r="G10" s="406"/>
      <c r="H10" s="407"/>
      <c r="I10" s="408" t="s">
        <v>10</v>
      </c>
      <c r="J10" s="409">
        <v>0</v>
      </c>
      <c r="K10" s="410" t="s">
        <v>3</v>
      </c>
      <c r="L10" s="411">
        <v>0</v>
      </c>
      <c r="M10" s="412" t="s">
        <v>4</v>
      </c>
      <c r="N10" s="413">
        <v>0</v>
      </c>
      <c r="O10" s="414" t="s">
        <v>11</v>
      </c>
      <c r="P10" s="415"/>
      <c r="Q10" s="416"/>
      <c r="R10" s="417"/>
    </row>
    <row r="11" ht="21" customHeight="1">
      <c r="A11" s="418"/>
      <c r="B11" s="419"/>
      <c r="C11" s="420"/>
      <c r="D11" s="421"/>
      <c r="E11" s="422"/>
      <c r="F11" s="423"/>
      <c r="G11" s="424"/>
      <c r="H11" s="425"/>
      <c r="I11" s="426"/>
      <c r="J11" s="427"/>
      <c r="K11" s="428"/>
      <c r="L11" s="429"/>
      <c r="M11" s="430"/>
      <c r="N11" s="431"/>
      <c r="O11" s="432"/>
      <c r="P11" s="433"/>
      <c r="Q11" s="434"/>
      <c r="R11" s="435"/>
    </row>
    <row r="12" ht="21" customHeight="1">
      <c r="A12" s="436" t="s">
        <v>12</v>
      </c>
      <c r="B12" s="437" t="s">
        <v>13</v>
      </c>
      <c r="C12" s="438"/>
      <c r="D12" s="439"/>
      <c r="E12" s="440"/>
      <c r="F12" s="441"/>
      <c r="G12" s="442"/>
      <c r="H12" s="443"/>
      <c r="I12" s="444"/>
      <c r="J12" s="445"/>
      <c r="K12" s="446"/>
      <c r="L12" s="447"/>
      <c r="M12" s="448"/>
      <c r="N12" s="449"/>
      <c r="O12" s="450"/>
      <c r="P12" s="451"/>
      <c r="Q12" s="452"/>
      <c r="R12" s="453"/>
    </row>
    <row r="13" ht="21" customHeight="1">
      <c r="A13" s="454"/>
      <c r="B13" s="455"/>
      <c r="C13" s="456"/>
      <c r="D13" s="457"/>
      <c r="E13" s="458"/>
      <c r="F13" s="459"/>
      <c r="G13" s="460"/>
      <c r="H13" s="461"/>
      <c r="I13" s="462"/>
      <c r="J13" s="463"/>
      <c r="K13" s="464"/>
      <c r="L13" s="465"/>
      <c r="M13" s="466"/>
      <c r="N13" s="467"/>
      <c r="O13" s="468"/>
      <c r="P13" s="469"/>
      <c r="Q13" s="470"/>
      <c r="R13" s="471"/>
    </row>
    <row r="14" ht="21" customHeight="1">
      <c r="A14" s="472"/>
      <c r="B14" s="473" t="s">
        <v>14</v>
      </c>
      <c r="C14" s="474"/>
      <c r="D14" s="475"/>
      <c r="E14" s="476"/>
      <c r="F14" s="477"/>
      <c r="G14" s="478"/>
      <c r="H14" s="479"/>
      <c r="I14" s="480" t="s">
        <v>15</v>
      </c>
      <c r="J14" s="481"/>
      <c r="K14" s="482"/>
      <c r="L14" s="483"/>
      <c r="M14" s="484" t="s">
        <v>16</v>
      </c>
      <c r="N14" s="485"/>
      <c r="O14" s="486"/>
      <c r="P14" s="487"/>
      <c r="Q14" s="488"/>
      <c r="R14" s="489"/>
    </row>
    <row r="15" ht="21" customHeight="1">
      <c r="A15" s="490"/>
      <c r="B15" s="491"/>
      <c r="C15" s="492"/>
      <c r="D15" s="493"/>
      <c r="E15" s="494"/>
      <c r="F15" s="495"/>
      <c r="G15" s="496"/>
      <c r="H15" s="497"/>
      <c r="I15" s="498"/>
      <c r="J15" s="499"/>
      <c r="K15" s="500"/>
      <c r="L15" s="501"/>
      <c r="M15" s="502"/>
      <c r="N15" s="503"/>
      <c r="O15" s="504"/>
      <c r="P15" s="505"/>
      <c r="Q15" s="506"/>
      <c r="R15" s="507"/>
    </row>
    <row r="16" ht="31.5" customHeight="1">
      <c r="A16" s="508"/>
      <c r="B16" s="509" t="s">
        <v>17</v>
      </c>
      <c r="C16" s="510"/>
      <c r="D16" s="511"/>
      <c r="E16" s="512"/>
      <c r="F16" s="513"/>
      <c r="G16" s="514"/>
      <c r="H16" s="515"/>
      <c r="I16" s="516" t="s">
        <v>15</v>
      </c>
      <c r="J16" s="517"/>
      <c r="K16" s="518"/>
      <c r="L16" s="519"/>
      <c r="M16" s="520" t="s">
        <v>16</v>
      </c>
      <c r="N16" s="521"/>
      <c r="O16" s="522"/>
      <c r="P16" s="523"/>
      <c r="Q16" s="524"/>
      <c r="R16" s="525"/>
    </row>
    <row r="17" ht="21" customHeight="1">
      <c r="A17" s="526"/>
      <c r="B17" s="527"/>
      <c r="C17" s="528"/>
      <c r="D17" s="529"/>
      <c r="E17" s="530"/>
      <c r="F17" s="531"/>
      <c r="G17" s="532"/>
      <c r="H17" s="533"/>
      <c r="I17" s="534"/>
      <c r="J17" s="535"/>
      <c r="K17" s="536"/>
      <c r="L17" s="537"/>
      <c r="M17" s="538"/>
      <c r="N17" s="539"/>
      <c r="O17" s="540"/>
      <c r="P17" s="541"/>
      <c r="Q17" s="542"/>
      <c r="R17" s="543"/>
    </row>
    <row r="18" ht="21" customHeight="1">
      <c r="A18" s="544"/>
      <c r="B18" s="545" t="s">
        <v>18</v>
      </c>
      <c r="C18" s="546"/>
      <c r="D18" s="547"/>
      <c r="E18" s="548"/>
      <c r="F18" s="549"/>
      <c r="G18" s="550"/>
      <c r="H18" s="551"/>
      <c r="I18" s="552" t="s">
        <v>19</v>
      </c>
      <c r="J18" s="553"/>
      <c r="K18" s="554"/>
      <c r="L18" s="555"/>
      <c r="M18" s="556" t="s">
        <v>16</v>
      </c>
      <c r="N18" s="557"/>
      <c r="O18" s="558"/>
      <c r="P18" s="559"/>
      <c r="Q18" s="560"/>
      <c r="R18" s="561"/>
    </row>
    <row r="19" ht="21" customHeight="1">
      <c r="A19" s="562"/>
      <c r="B19" s="563"/>
      <c r="C19" s="564"/>
      <c r="D19" s="565"/>
      <c r="E19" s="566"/>
      <c r="F19" s="567"/>
      <c r="G19" s="568"/>
      <c r="H19" s="569"/>
      <c r="I19" s="570"/>
      <c r="J19" s="571"/>
      <c r="K19" s="572"/>
      <c r="L19" s="573"/>
      <c r="M19" s="574"/>
      <c r="N19" s="575"/>
      <c r="O19" s="576"/>
      <c r="P19" s="577"/>
      <c r="Q19" s="578"/>
      <c r="R19" s="579"/>
    </row>
    <row r="20" ht="21" customHeight="1">
      <c r="A20" s="580"/>
      <c r="B20" s="581" t="s">
        <v>20</v>
      </c>
      <c r="C20" s="582"/>
      <c r="D20" s="583"/>
      <c r="E20" s="584"/>
      <c r="F20" s="585"/>
      <c r="G20" s="586"/>
      <c r="H20" s="587"/>
      <c r="I20" s="588" t="s">
        <v>15</v>
      </c>
      <c r="J20" s="589"/>
      <c r="K20" s="590"/>
      <c r="L20" s="591"/>
      <c r="M20" s="592" t="s">
        <v>16</v>
      </c>
      <c r="N20" s="593"/>
      <c r="O20" s="594"/>
      <c r="P20" s="595"/>
      <c r="Q20" s="596"/>
      <c r="R20" s="597"/>
    </row>
    <row r="21" ht="21" customHeight="1">
      <c r="A21" s="598"/>
      <c r="B21" s="599"/>
      <c r="C21" s="600"/>
      <c r="D21" s="601"/>
      <c r="E21" s="602"/>
      <c r="F21" s="603"/>
      <c r="G21" s="604"/>
      <c r="H21" s="605"/>
      <c r="I21" s="606"/>
      <c r="J21" s="607"/>
      <c r="K21" s="608"/>
      <c r="L21" s="609"/>
      <c r="M21" s="610"/>
      <c r="N21" s="611"/>
      <c r="O21" s="612"/>
      <c r="P21" s="613"/>
      <c r="Q21" s="614"/>
      <c r="R21" s="615"/>
    </row>
  </sheetData>
  <mergeCells>
    <mergeCell ref="A2:Q2"/>
    <mergeCell ref="A3:N3"/>
    <mergeCell ref="J14:L14"/>
    <mergeCell ref="M14:P14"/>
    <mergeCell ref="J16:L16"/>
    <mergeCell ref="M16:P16"/>
    <mergeCell ref="J18:L18"/>
    <mergeCell ref="M18:P18"/>
    <mergeCell ref="J20:L20"/>
    <mergeCell ref="M20:P20"/>
  </mergeCells>
  <printOptions horizontalCentered="1"/>
  <pageMargins left="0.78740157480315" right="0.78740157480315" top="1.18110236220472" bottom="1.18110236220472" header="0.51181" footer="0.51181"/>
  <pageSetup paperSize="9" scale="80" pageOrder="overThenDown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4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9.4392156862745" style="16"/>
    <col min="2" max="2" width="27.2470588235294" style="16"/>
    <col min="3" max="3" width="27.2470588235294" style="16"/>
    <col min="4" max="4" width="42.1647058823529" style="16"/>
    <col min="5" max="5" width="27.2470588235294" style="16"/>
    <col min="6" max="6" width="27.2470588235294" style="16"/>
  </cols>
  <sheetData>
    <row r="1" ht="48" customHeight="1">
      <c r="A1" s="1414" t="s">
        <v>213</v>
      </c>
      <c r="B1" s="1415"/>
      <c r="C1" s="1416"/>
      <c r="D1" s="1417"/>
      <c r="E1" s="1418"/>
      <c r="F1" s="1419"/>
    </row>
    <row r="2" ht="21" customHeight="1">
      <c r="A2" s="1420"/>
      <c r="B2" s="1421"/>
      <c r="C2" s="1422"/>
      <c r="D2" s="1423"/>
      <c r="E2" s="1424" t="s">
        <v>37</v>
      </c>
      <c r="F2" s="1425"/>
    </row>
    <row r="3" ht="21" customHeight="1">
      <c r="A3" s="1426" t="s">
        <v>50</v>
      </c>
      <c r="B3" s="1427"/>
      <c r="C3" s="1428"/>
      <c r="D3" s="1429"/>
      <c r="E3" s="1430"/>
      <c r="F3" s="1431" t="s">
        <v>51</v>
      </c>
    </row>
    <row r="4" ht="28.5" customHeight="1">
      <c r="A4" s="1432" t="s">
        <v>52</v>
      </c>
      <c r="B4" s="1433" t="s">
        <v>80</v>
      </c>
      <c r="C4" s="1434" t="s">
        <v>81</v>
      </c>
      <c r="D4" s="1435" t="s">
        <v>52</v>
      </c>
      <c r="E4" s="1436" t="s">
        <v>80</v>
      </c>
      <c r="F4" s="1437" t="s">
        <v>81</v>
      </c>
    </row>
    <row r="5" ht="28.5" customHeight="1">
      <c r="A5" s="1438" t="s">
        <v>214</v>
      </c>
      <c r="B5" s="1439">
        <v>0</v>
      </c>
      <c r="C5" s="1440">
        <v>0</v>
      </c>
      <c r="D5" s="1441" t="s">
        <v>215</v>
      </c>
      <c r="E5" s="1442">
        <v>0</v>
      </c>
      <c r="F5" s="1443">
        <v>0</v>
      </c>
    </row>
    <row r="6" ht="28.5" customHeight="1">
      <c r="A6" s="1444" t="s">
        <v>84</v>
      </c>
      <c r="B6" s="1445">
        <v>0</v>
      </c>
      <c r="C6" s="1446">
        <v>0</v>
      </c>
      <c r="D6" s="1447" t="s">
        <v>216</v>
      </c>
      <c r="E6" s="1448">
        <v>0</v>
      </c>
      <c r="F6" s="1449">
        <v>0</v>
      </c>
    </row>
    <row r="7" ht="28.5" customHeight="1">
      <c r="A7" s="1450" t="s">
        <v>88</v>
      </c>
      <c r="B7" s="1451">
        <v>0</v>
      </c>
      <c r="C7" s="1452">
        <v>0</v>
      </c>
      <c r="D7" s="1453" t="s">
        <v>89</v>
      </c>
      <c r="E7" s="1454">
        <v>0</v>
      </c>
      <c r="F7" s="1455">
        <v>0</v>
      </c>
    </row>
    <row r="8" ht="28.5" customHeight="1">
      <c r="A8" s="1456" t="s">
        <v>149</v>
      </c>
      <c r="B8" s="1457">
        <v>0</v>
      </c>
      <c r="C8" s="1458">
        <v>0</v>
      </c>
      <c r="D8" s="1459" t="s">
        <v>217</v>
      </c>
      <c r="E8" s="1460">
        <v>0</v>
      </c>
      <c r="F8" s="1461">
        <v>0</v>
      </c>
    </row>
    <row r="9" ht="28.5" customHeight="1">
      <c r="A9" s="1462" t="s">
        <v>150</v>
      </c>
      <c r="B9" s="1463">
        <v>0</v>
      </c>
      <c r="C9" s="1464">
        <v>0</v>
      </c>
      <c r="D9" s="1465" t="s">
        <v>218</v>
      </c>
      <c r="E9" s="1466">
        <v>0</v>
      </c>
      <c r="F9" s="1467">
        <v>0</v>
      </c>
    </row>
    <row r="10" ht="28.5" customHeight="1">
      <c r="A10" s="1468" t="s">
        <v>96</v>
      </c>
      <c r="B10" s="1469">
        <v>0</v>
      </c>
      <c r="C10" s="1470">
        <v>0</v>
      </c>
      <c r="D10" s="1471" t="s">
        <v>219</v>
      </c>
      <c r="E10" s="1472">
        <v>0</v>
      </c>
      <c r="F10" s="1473">
        <v>0</v>
      </c>
    </row>
    <row r="11" ht="28.5" customHeight="1">
      <c r="A11" s="1474" t="s">
        <v>97</v>
      </c>
      <c r="B11" s="1475" t="s">
        <v>97</v>
      </c>
      <c r="C11" s="1476" t="s">
        <v>97</v>
      </c>
      <c r="D11" s="1477" t="s">
        <v>220</v>
      </c>
      <c r="E11" s="1478">
        <v>0</v>
      </c>
      <c r="F11" s="1479">
        <v>0</v>
      </c>
    </row>
    <row r="12" ht="28.5" customHeight="1">
      <c r="A12" s="1480" t="s">
        <v>97</v>
      </c>
      <c r="B12" s="1481" t="s">
        <v>97</v>
      </c>
      <c r="C12" s="1482" t="s">
        <v>97</v>
      </c>
      <c r="D12" s="1483" t="s">
        <v>221</v>
      </c>
      <c r="E12" s="1484">
        <v>0</v>
      </c>
      <c r="F12" s="1485">
        <v>0</v>
      </c>
    </row>
    <row r="13" ht="28.5" customHeight="1">
      <c r="A13" s="1486" t="s">
        <v>97</v>
      </c>
      <c r="B13" s="1487" t="s">
        <v>97</v>
      </c>
      <c r="C13" s="1488" t="s">
        <v>97</v>
      </c>
      <c r="D13" s="1489" t="s">
        <v>222</v>
      </c>
      <c r="E13" s="1490">
        <v>0</v>
      </c>
      <c r="F13" s="1491">
        <v>0</v>
      </c>
    </row>
    <row r="14" ht="28.5" customHeight="1">
      <c r="A14" s="1492" t="s">
        <v>97</v>
      </c>
      <c r="B14" s="1493" t="s">
        <v>97</v>
      </c>
      <c r="C14" s="1494" t="s">
        <v>97</v>
      </c>
      <c r="D14" s="1495" t="s">
        <v>223</v>
      </c>
      <c r="E14" s="1496">
        <v>0</v>
      </c>
      <c r="F14" s="1497">
        <v>0</v>
      </c>
    </row>
    <row r="15" ht="28.5" customHeight="1">
      <c r="A15" s="1498" t="s">
        <v>97</v>
      </c>
      <c r="B15" s="1499" t="s">
        <v>97</v>
      </c>
      <c r="C15" s="1500" t="s">
        <v>97</v>
      </c>
      <c r="D15" s="1501" t="s">
        <v>224</v>
      </c>
      <c r="E15" s="1502">
        <v>0</v>
      </c>
      <c r="F15" s="1503">
        <v>0</v>
      </c>
    </row>
    <row r="16" ht="28.5" customHeight="1">
      <c r="A16" s="1504" t="s">
        <v>97</v>
      </c>
      <c r="B16" s="1505" t="s">
        <v>97</v>
      </c>
      <c r="C16" s="1506" t="s">
        <v>97</v>
      </c>
      <c r="D16" s="1507" t="s">
        <v>225</v>
      </c>
      <c r="E16" s="1508">
        <v>0</v>
      </c>
      <c r="F16" s="1509">
        <v>0</v>
      </c>
    </row>
    <row r="17" ht="28.5" customHeight="1">
      <c r="A17" s="1510" t="s">
        <v>151</v>
      </c>
      <c r="B17" s="654">
        <f>B5+B6+B7+B8+B9</f>
        <v>0</v>
      </c>
      <c r="C17" s="654">
        <f>C5+C6+C7+C8+C9</f>
        <v>0</v>
      </c>
      <c r="D17" s="1511" t="s">
        <v>226</v>
      </c>
      <c r="E17" s="654">
        <f>E5+E6+E7+E8+E9+E13+E14+E15+E16</f>
        <v>0</v>
      </c>
      <c r="F17" s="654">
        <f>F5+F6+F7+F8+F9+F13+F14+F15+F16</f>
        <v>0</v>
      </c>
    </row>
    <row r="18" ht="28.5" customHeight="1">
      <c r="A18" s="1512" t="s">
        <v>153</v>
      </c>
      <c r="B18" s="1513">
        <v>0</v>
      </c>
      <c r="C18" s="1514">
        <v>0</v>
      </c>
      <c r="D18" s="1515" t="s">
        <v>227</v>
      </c>
      <c r="E18" s="1516">
        <v>0</v>
      </c>
      <c r="F18" s="1517">
        <v>0</v>
      </c>
    </row>
    <row r="19" ht="28.5" customHeight="1">
      <c r="A19" s="1518" t="s">
        <v>155</v>
      </c>
      <c r="B19" s="1519">
        <v>0</v>
      </c>
      <c r="C19" s="1520">
        <v>0</v>
      </c>
      <c r="D19" s="1521" t="s">
        <v>228</v>
      </c>
      <c r="E19" s="1522">
        <v>0</v>
      </c>
      <c r="F19" s="1523">
        <v>0</v>
      </c>
    </row>
    <row r="20" ht="28.5" customHeight="1">
      <c r="A20" s="1524" t="s">
        <v>157</v>
      </c>
      <c r="B20" s="926">
        <f>B17+B18+B19</f>
        <v>0</v>
      </c>
      <c r="C20" s="926">
        <f>C17+C18+C19</f>
        <v>0</v>
      </c>
      <c r="D20" s="1525" t="s">
        <v>229</v>
      </c>
      <c r="E20" s="926">
        <f>E17+E18+E19</f>
        <v>0</v>
      </c>
      <c r="F20" s="926">
        <f>F17+F18+F19</f>
        <v>0</v>
      </c>
    </row>
    <row r="21" ht="28.5" customHeight="1">
      <c r="A21" s="1526" t="s">
        <v>97</v>
      </c>
      <c r="B21" s="1527" t="s">
        <v>97</v>
      </c>
      <c r="C21" s="1528" t="s">
        <v>97</v>
      </c>
      <c r="D21" s="1529" t="s">
        <v>230</v>
      </c>
      <c r="E21" s="926">
        <f>B20-E20</f>
        <v>0</v>
      </c>
      <c r="F21" s="926">
        <f>C20-F20</f>
        <v>0</v>
      </c>
    </row>
    <row r="22" ht="28.5" customHeight="1">
      <c r="A22" s="1530" t="s">
        <v>160</v>
      </c>
      <c r="B22" s="1531">
        <v>0</v>
      </c>
      <c r="C22" s="926">
        <f>E22</f>
        <v>0</v>
      </c>
      <c r="D22" s="1532" t="s">
        <v>231</v>
      </c>
      <c r="E22" s="926">
        <f>B22+E21</f>
        <v>0</v>
      </c>
      <c r="F22" s="926">
        <f>C22+F21</f>
        <v>0</v>
      </c>
    </row>
    <row r="23" ht="28.5" customHeight="1">
      <c r="A23" s="1533" t="s">
        <v>113</v>
      </c>
      <c r="B23" s="654">
        <f>B20+B22</f>
        <v>0</v>
      </c>
      <c r="C23" s="654">
        <f>C20+C22</f>
        <v>0</v>
      </c>
      <c r="D23" s="1534" t="s">
        <v>113</v>
      </c>
      <c r="E23" s="654">
        <f>E20+E22</f>
        <v>0</v>
      </c>
      <c r="F23" s="654">
        <f>F20+F22</f>
        <v>0</v>
      </c>
    </row>
    <row r="24" ht="28.5" customHeight="1">
      <c r="A24" s="1535"/>
      <c r="B24" s="1536"/>
      <c r="C24" s="1537"/>
      <c r="D24" s="1538"/>
      <c r="E24" s="1539"/>
      <c r="F24" s="1540" t="s">
        <v>232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13"/>
  <sheetViews>
    <sheetView topLeftCell="A1" zoomScaleNormal="100" zoomScalePageLayoutView="60" workbookViewId="0">
      <pane topLeftCell="C1" activePane="topRight" state="frozen"/>
      <selection activeCell="A1" sqref="A1"/>
    </sheetView>
  </sheetViews>
  <sheetFormatPr defaultColWidth="8" defaultRowHeight="14.25"/>
  <cols>
    <col min="1" max="1" width="35.9960784313725" style="16"/>
    <col min="2" max="2" width="25.6705882352941" style="16"/>
    <col min="3" max="3" width="27.9647058823529" style="16"/>
    <col min="4" max="4" width="28.1098039215686" style="16"/>
    <col min="5" max="5" width="24.3803921568627" style="16"/>
    <col min="6" max="6" width="26.3882352941176" style="16"/>
    <col min="7" max="7" width="23.2313725490196" style="16"/>
    <col min="8" max="8" width="22.8" style="16"/>
    <col min="9" max="9" width="25.5254901960784" style="16"/>
  </cols>
  <sheetData>
    <row r="1" ht="31.5" customHeight="1">
      <c r="A1" s="1541" t="s">
        <v>233</v>
      </c>
      <c r="B1" s="1542"/>
      <c r="C1" s="1543"/>
      <c r="D1" s="1544"/>
      <c r="E1" s="1545"/>
      <c r="F1" s="1546"/>
      <c r="G1" s="1547"/>
      <c r="H1" s="1548"/>
      <c r="I1" s="1549"/>
    </row>
    <row r="2" ht="31.5" customHeight="1">
      <c r="A2" s="1550"/>
      <c r="B2" s="1551"/>
      <c r="C2" s="1552"/>
      <c r="D2" s="1553"/>
      <c r="E2" s="1554"/>
      <c r="F2" s="1555"/>
      <c r="G2" s="1556"/>
      <c r="H2" s="1557"/>
      <c r="I2" s="1558"/>
    </row>
    <row r="3" ht="21" customHeight="1">
      <c r="A3" s="1559"/>
      <c r="B3" s="1560"/>
      <c r="C3" s="1561"/>
      <c r="D3" s="1562"/>
      <c r="E3" s="1563"/>
      <c r="F3" s="1564"/>
      <c r="G3" s="1565"/>
      <c r="H3" s="1566"/>
      <c r="I3" s="1567" t="s">
        <v>39</v>
      </c>
    </row>
    <row r="4" ht="21" customHeight="1">
      <c r="A4" s="1568" t="s">
        <v>50</v>
      </c>
      <c r="B4" s="1569"/>
      <c r="C4" s="1570"/>
      <c r="D4" s="1571"/>
      <c r="E4" s="1572"/>
      <c r="F4" s="1573"/>
      <c r="G4" s="1574"/>
      <c r="H4" s="1575"/>
      <c r="I4" s="1576" t="s">
        <v>51</v>
      </c>
    </row>
    <row r="5" ht="42.75" customHeight="1">
      <c r="A5" s="1577" t="s">
        <v>234</v>
      </c>
      <c r="B5" s="1578" t="s">
        <v>53</v>
      </c>
      <c r="C5" s="1579" t="s">
        <v>235</v>
      </c>
      <c r="D5" s="1580" t="s">
        <v>236</v>
      </c>
      <c r="E5" s="1581" t="s">
        <v>237</v>
      </c>
      <c r="F5" s="1582" t="s">
        <v>238</v>
      </c>
      <c r="G5" s="1583" t="s">
        <v>239</v>
      </c>
      <c r="H5" s="1584" t="s">
        <v>59</v>
      </c>
      <c r="I5" s="1585" t="s">
        <v>60</v>
      </c>
    </row>
    <row r="6" ht="27.75" customHeight="1">
      <c r="A6" s="1586" t="s">
        <v>240</v>
      </c>
      <c r="B6" s="1587">
        <f>B9+B10+B11+B12</f>
        <v>0</v>
      </c>
      <c r="C6" s="1587">
        <f>C9+C10+C11+C12</f>
        <v>0</v>
      </c>
      <c r="D6" s="1587">
        <f>D9+D10+D11+D12</f>
        <v>0</v>
      </c>
      <c r="E6" s="1587">
        <f>E9+E10+E11+E12</f>
        <v>0</v>
      </c>
      <c r="F6" s="1587">
        <f>F9+F10+F11+F12</f>
        <v>546206.85</v>
      </c>
      <c r="G6" s="1587">
        <f>G9+G10+G11+G12</f>
        <v>2967629.55</v>
      </c>
      <c r="H6" s="1587">
        <f>H9+H10+H11+H12</f>
        <v>0</v>
      </c>
      <c r="I6" s="1587">
        <f>I9+I10+I11+I12</f>
        <v>0</v>
      </c>
    </row>
    <row r="7" ht="38.25" customHeight="1">
      <c r="A7" s="1588" t="s">
        <v>241</v>
      </c>
      <c r="B7" s="1589" t="s">
        <v>97</v>
      </c>
      <c r="C7" s="1590" t="s">
        <v>242</v>
      </c>
      <c r="D7" s="1591" t="s">
        <v>243</v>
      </c>
      <c r="E7" s="1592" t="s">
        <v>244</v>
      </c>
      <c r="F7" s="1593" t="s">
        <v>245</v>
      </c>
      <c r="G7" s="1594" t="s">
        <v>246</v>
      </c>
      <c r="H7" s="1595" t="s">
        <v>247</v>
      </c>
      <c r="I7" s="1596" t="s">
        <v>248</v>
      </c>
    </row>
    <row r="8" ht="29.25" customHeight="1">
      <c r="A8" s="1597" t="s">
        <v>249</v>
      </c>
      <c r="B8" s="1587">
        <f>C8+D8+E8+F8+G8+H8+I8</f>
        <v>3513836.4</v>
      </c>
      <c r="C8" s="1598">
        <v>0</v>
      </c>
      <c r="D8" s="1599">
        <v>0</v>
      </c>
      <c r="E8" s="1600">
        <v>0</v>
      </c>
      <c r="F8" s="1601">
        <v>546206.85</v>
      </c>
      <c r="G8" s="1602">
        <v>2967629.55</v>
      </c>
      <c r="H8" s="1603">
        <v>0</v>
      </c>
      <c r="I8" s="1604">
        <v>0</v>
      </c>
    </row>
    <row r="9" ht="27.75" customHeight="1">
      <c r="A9" s="1605" t="s">
        <v>250</v>
      </c>
      <c r="B9" s="1587">
        <f>C9+D9+E9+F9+G9+H9+I9</f>
        <v>0</v>
      </c>
      <c r="C9" s="1606">
        <v>0</v>
      </c>
      <c r="D9" s="1607">
        <v>0</v>
      </c>
      <c r="E9" s="1608">
        <v>0</v>
      </c>
      <c r="F9" s="1609">
        <v>0</v>
      </c>
      <c r="G9" s="1610">
        <v>0</v>
      </c>
      <c r="H9" s="1611">
        <v>0</v>
      </c>
      <c r="I9" s="1612">
        <v>0</v>
      </c>
    </row>
    <row r="10" ht="27.75" customHeight="1">
      <c r="A10" s="1613" t="s">
        <v>251</v>
      </c>
      <c r="B10" s="1587">
        <f>C10+D10+E10+F10+G10+H10+I10</f>
        <v>0</v>
      </c>
      <c r="C10" s="1614">
        <v>0</v>
      </c>
      <c r="D10" s="1615">
        <v>0</v>
      </c>
      <c r="E10" s="1616">
        <v>0</v>
      </c>
      <c r="F10" s="1617">
        <v>0</v>
      </c>
      <c r="G10" s="1618">
        <v>0</v>
      </c>
      <c r="H10" s="1619">
        <v>0</v>
      </c>
      <c r="I10" s="1620">
        <v>0</v>
      </c>
    </row>
    <row r="11" ht="27.75" customHeight="1">
      <c r="A11" s="1621" t="s">
        <v>252</v>
      </c>
      <c r="B11" s="1587">
        <f>C11+D11+E11+F11+G11+H11+I11</f>
        <v>0</v>
      </c>
      <c r="C11" s="1622">
        <v>0</v>
      </c>
      <c r="D11" s="1623">
        <v>0</v>
      </c>
      <c r="E11" s="1624">
        <v>0</v>
      </c>
      <c r="F11" s="1625">
        <v>0</v>
      </c>
      <c r="G11" s="1626">
        <v>0</v>
      </c>
      <c r="H11" s="1627">
        <v>0</v>
      </c>
      <c r="I11" s="1628">
        <v>0</v>
      </c>
    </row>
    <row r="12" ht="27.75" customHeight="1">
      <c r="A12" s="1629" t="s">
        <v>253</v>
      </c>
      <c r="B12" s="1587">
        <f>C12+D12+E12+F12+G12+H12+I12</f>
        <v>3513836.4</v>
      </c>
      <c r="C12" s="1630">
        <v>0</v>
      </c>
      <c r="D12" s="1631">
        <v>0</v>
      </c>
      <c r="E12" s="1632">
        <v>0</v>
      </c>
      <c r="F12" s="1633">
        <v>546206.85</v>
      </c>
      <c r="G12" s="1634">
        <v>2967629.55</v>
      </c>
      <c r="H12" s="1635">
        <v>0</v>
      </c>
      <c r="I12" s="1636">
        <v>0</v>
      </c>
    </row>
    <row r="13" ht="27.75" customHeight="1">
      <c r="A13" s="1637"/>
      <c r="B13" s="1638"/>
      <c r="C13" s="1639"/>
      <c r="D13" s="1640"/>
      <c r="E13" s="1641"/>
      <c r="F13" s="1642"/>
      <c r="G13" s="1643"/>
      <c r="H13" s="1644"/>
      <c r="I13" s="1645" t="s">
        <v>254</v>
      </c>
    </row>
  </sheetData>
  <mergeCells>
    <mergeCell ref="A1:I2"/>
  </mergeCells>
  <printOptions horizontalCentered="1" verticalCentered="1"/>
  <pageMargins left="1.18110236220472" right="1.18110236220472" top="1.18110236220472" bottom="1.18110236220472" header="0.51181" footer="0.51181"/>
  <pageSetup paperSize="9" scale="60" pageOrder="overThenDown" orientation="landscape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26"/>
  <sheetViews>
    <sheetView topLeftCell="A1" zoomScaleNormal="100" zoomScalePageLayoutView="60" workbookViewId="0">
      <pane topLeftCell="B6" activePane="bottomRight" state="frozen"/>
      <selection activeCell="A1" sqref="A1"/>
    </sheetView>
  </sheetViews>
  <sheetFormatPr defaultColWidth="8" defaultRowHeight="14.25"/>
  <cols>
    <col min="1" max="1" width="71.7058823529412" style="16"/>
    <col min="2" max="2" width="71.7058823529412" style="16"/>
  </cols>
  <sheetData>
    <row r="1" ht="31.5" customHeight="1">
      <c r="A1" s="1646" t="s">
        <v>255</v>
      </c>
      <c r="B1" s="1647"/>
    </row>
    <row r="2" ht="31.5" customHeight="1">
      <c r="A2" s="1648"/>
      <c r="B2" s="1649"/>
    </row>
    <row r="3" ht="21" customHeight="1">
      <c r="A3" s="1650"/>
      <c r="B3" s="1651" t="s">
        <v>41</v>
      </c>
    </row>
    <row r="4" ht="21" customHeight="1">
      <c r="A4" s="1652" t="s">
        <v>50</v>
      </c>
      <c r="B4" s="1653" t="s">
        <v>51</v>
      </c>
    </row>
    <row r="5" ht="42.75" customHeight="1">
      <c r="A5" s="1654" t="s">
        <v>234</v>
      </c>
      <c r="B5" s="1655" t="s">
        <v>256</v>
      </c>
    </row>
    <row r="6" ht="27.75" customHeight="1">
      <c r="A6" s="1656" t="s">
        <v>257</v>
      </c>
      <c r="B6" s="1587">
        <f>B7+B8+B9+B10</f>
        <v>0</v>
      </c>
    </row>
    <row r="7" ht="27.75" customHeight="1">
      <c r="A7" s="1657" t="s">
        <v>258</v>
      </c>
      <c r="B7" s="1587">
        <f>B12+B17+B22</f>
        <v>0</v>
      </c>
    </row>
    <row r="8" ht="27.75" customHeight="1">
      <c r="A8" s="1658" t="s">
        <v>259</v>
      </c>
      <c r="B8" s="1587">
        <f>B13+B18+B23</f>
        <v>0</v>
      </c>
    </row>
    <row r="9" ht="27.75" customHeight="1">
      <c r="A9" s="1659" t="s">
        <v>260</v>
      </c>
      <c r="B9" s="1587">
        <f>B14+B19+B24</f>
        <v>0</v>
      </c>
    </row>
    <row r="10" ht="27.75" customHeight="1">
      <c r="A10" s="1660" t="s">
        <v>261</v>
      </c>
      <c r="B10" s="1587">
        <f>B15+B20+B25</f>
        <v>0</v>
      </c>
    </row>
    <row r="11" ht="27.75" customHeight="1">
      <c r="A11" s="1661" t="s">
        <v>262</v>
      </c>
      <c r="B11" s="1587">
        <f>B12+B13+B14+B15</f>
        <v>0</v>
      </c>
    </row>
    <row r="12" ht="27.75" customHeight="1">
      <c r="A12" s="1662" t="s">
        <v>258</v>
      </c>
      <c r="B12" s="1663">
        <v>0</v>
      </c>
    </row>
    <row r="13" ht="27.75" customHeight="1">
      <c r="A13" s="1664" t="s">
        <v>259</v>
      </c>
      <c r="B13" s="1665">
        <v>0</v>
      </c>
    </row>
    <row r="14" ht="27.75" customHeight="1">
      <c r="A14" s="1666" t="s">
        <v>260</v>
      </c>
      <c r="B14" s="1667">
        <v>0</v>
      </c>
    </row>
    <row r="15" ht="27.75" customHeight="1">
      <c r="A15" s="1668" t="s">
        <v>261</v>
      </c>
      <c r="B15" s="1669">
        <v>0</v>
      </c>
    </row>
    <row r="16" ht="27.75" customHeight="1">
      <c r="A16" s="1670" t="s">
        <v>263</v>
      </c>
      <c r="B16" s="1587">
        <f>B17+B18+B19+B20</f>
        <v>0</v>
      </c>
    </row>
    <row r="17" ht="27.75" customHeight="1">
      <c r="A17" s="1671" t="s">
        <v>258</v>
      </c>
      <c r="B17" s="1672">
        <v>0</v>
      </c>
    </row>
    <row r="18" ht="27.75" customHeight="1">
      <c r="A18" s="1673" t="s">
        <v>259</v>
      </c>
      <c r="B18" s="1674">
        <v>0</v>
      </c>
    </row>
    <row r="19" ht="27.75" customHeight="1">
      <c r="A19" s="1675" t="s">
        <v>260</v>
      </c>
      <c r="B19" s="1676">
        <v>0</v>
      </c>
    </row>
    <row r="20" ht="27.75" customHeight="1">
      <c r="A20" s="1677" t="s">
        <v>261</v>
      </c>
      <c r="B20" s="1678">
        <v>0</v>
      </c>
    </row>
    <row r="21" ht="27.75" customHeight="1">
      <c r="A21" s="1679" t="s">
        <v>264</v>
      </c>
      <c r="B21" s="1587">
        <f>B22+B23+B24+B25</f>
        <v>0</v>
      </c>
    </row>
    <row r="22" ht="27.75" customHeight="1">
      <c r="A22" s="1680" t="s">
        <v>258</v>
      </c>
      <c r="B22" s="1681">
        <v>0</v>
      </c>
    </row>
    <row r="23" ht="27.75" customHeight="1">
      <c r="A23" s="1682" t="s">
        <v>259</v>
      </c>
      <c r="B23" s="1683">
        <v>0</v>
      </c>
    </row>
    <row r="24" ht="27.75" customHeight="1">
      <c r="A24" s="1684" t="s">
        <v>260</v>
      </c>
      <c r="B24" s="1685">
        <v>0</v>
      </c>
    </row>
    <row r="25" ht="27.75" customHeight="1">
      <c r="A25" s="1686" t="s">
        <v>261</v>
      </c>
      <c r="B25" s="1687">
        <v>0</v>
      </c>
    </row>
    <row r="26" ht="15" customHeight="1">
      <c r="A26" s="1688"/>
      <c r="B26" s="1689" t="s">
        <v>265</v>
      </c>
    </row>
  </sheetData>
  <mergeCells>
    <mergeCell ref="A1:B2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55.9294117647059" style="16"/>
    <col min="2" max="2" width="7.45490196078431" style="16"/>
    <col min="3" max="3" width="24.2352941176471" style="16"/>
    <col min="4" max="4" width="24.2352941176471" style="16"/>
    <col min="5" max="5" width="55.9294117647059" style="16"/>
    <col min="6" max="6" width="7.45490196078431" style="16"/>
    <col min="7" max="7" width="24.2352941176471" style="16"/>
    <col min="8" max="8" width="24.2352941176471" style="16"/>
  </cols>
  <sheetData>
    <row r="1" ht="63" customHeight="1">
      <c r="A1" s="1690" t="s">
        <v>266</v>
      </c>
      <c r="B1" s="1691"/>
      <c r="C1" s="1692"/>
      <c r="D1" s="1693"/>
      <c r="E1" s="1694"/>
      <c r="F1" s="1695"/>
      <c r="G1" s="1696"/>
      <c r="H1" s="1697"/>
    </row>
    <row r="2" ht="21" customHeight="1">
      <c r="A2" s="1698" t="s">
        <v>50</v>
      </c>
      <c r="B2" s="1699"/>
      <c r="C2" s="1700"/>
      <c r="D2" s="1701"/>
      <c r="E2" s="1702"/>
      <c r="F2" s="1703"/>
      <c r="G2" s="1704"/>
      <c r="H2" s="1705" t="s">
        <v>43</v>
      </c>
    </row>
    <row r="3" ht="27.75" customHeight="1">
      <c r="A3" s="1706" t="s">
        <v>52</v>
      </c>
      <c r="B3" s="1707" t="s">
        <v>267</v>
      </c>
      <c r="C3" s="1708" t="s">
        <v>80</v>
      </c>
      <c r="D3" s="1709" t="s">
        <v>81</v>
      </c>
      <c r="E3" s="1710" t="s">
        <v>52</v>
      </c>
      <c r="F3" s="1711" t="s">
        <v>267</v>
      </c>
      <c r="G3" s="1712" t="s">
        <v>80</v>
      </c>
      <c r="H3" s="1713" t="s">
        <v>81</v>
      </c>
    </row>
    <row r="4" ht="27.75" customHeight="1">
      <c r="A4" s="1714" t="s">
        <v>268</v>
      </c>
      <c r="B4" s="1715" t="s">
        <v>97</v>
      </c>
      <c r="C4" s="1716" t="s">
        <v>97</v>
      </c>
      <c r="D4" s="1717" t="s">
        <v>97</v>
      </c>
      <c r="E4" s="1718" t="s">
        <v>269</v>
      </c>
      <c r="F4" s="1719" t="s">
        <v>270</v>
      </c>
      <c r="G4" s="1720">
        <v>0</v>
      </c>
      <c r="H4" s="1721">
        <v>0</v>
      </c>
    </row>
    <row r="5" ht="27.75" customHeight="1">
      <c r="A5" s="1722" t="s">
        <v>271</v>
      </c>
      <c r="B5" s="1723" t="s">
        <v>272</v>
      </c>
      <c r="C5" s="1724">
        <f>C6+C8+C9</f>
        <v>0</v>
      </c>
      <c r="D5" s="1724">
        <f>D6+D8+D9</f>
        <v>0</v>
      </c>
      <c r="E5" s="1725" t="s">
        <v>273</v>
      </c>
      <c r="F5" s="1726" t="s">
        <v>270</v>
      </c>
      <c r="G5" s="1727">
        <v>0</v>
      </c>
      <c r="H5" s="1728">
        <v>0</v>
      </c>
    </row>
    <row r="6" ht="27.75" customHeight="1">
      <c r="A6" s="1729" t="s">
        <v>274</v>
      </c>
      <c r="B6" s="1730" t="s">
        <v>272</v>
      </c>
      <c r="C6" s="1731">
        <v>0</v>
      </c>
      <c r="D6" s="1732">
        <v>0</v>
      </c>
      <c r="E6" s="1733" t="s">
        <v>275</v>
      </c>
      <c r="F6" s="1734" t="s">
        <v>270</v>
      </c>
      <c r="G6" s="1587">
        <f>C24-G4+G5</f>
        <v>0</v>
      </c>
      <c r="H6" s="1587">
        <f>D24-H4+H5</f>
        <v>0</v>
      </c>
    </row>
    <row r="7" ht="27.75" customHeight="1">
      <c r="A7" s="1735" t="s">
        <v>276</v>
      </c>
      <c r="B7" s="1736" t="s">
        <v>272</v>
      </c>
      <c r="C7" s="1737">
        <v>0</v>
      </c>
      <c r="D7" s="1738">
        <v>0</v>
      </c>
      <c r="E7" s="1739" t="s">
        <v>277</v>
      </c>
      <c r="F7" s="1740" t="s">
        <v>270</v>
      </c>
      <c r="G7" s="1741">
        <v>0</v>
      </c>
      <c r="H7" s="1742">
        <v>0</v>
      </c>
    </row>
    <row r="8" ht="27.75" customHeight="1">
      <c r="A8" s="1743" t="s">
        <v>278</v>
      </c>
      <c r="B8" s="1744" t="s">
        <v>272</v>
      </c>
      <c r="C8" s="1745">
        <v>0</v>
      </c>
      <c r="D8" s="1746">
        <v>0</v>
      </c>
      <c r="E8" s="1747" t="s">
        <v>279</v>
      </c>
      <c r="F8" s="1748" t="s">
        <v>270</v>
      </c>
      <c r="G8" s="1749">
        <v>0</v>
      </c>
      <c r="H8" s="1750">
        <v>0</v>
      </c>
    </row>
    <row r="9" ht="27.75" customHeight="1">
      <c r="A9" s="1751" t="s">
        <v>280</v>
      </c>
      <c r="B9" s="1752" t="s">
        <v>272</v>
      </c>
      <c r="C9" s="1753">
        <v>0</v>
      </c>
      <c r="D9" s="1754">
        <v>0</v>
      </c>
      <c r="E9" s="1755" t="s">
        <v>281</v>
      </c>
      <c r="F9" s="1756" t="s">
        <v>97</v>
      </c>
      <c r="G9" s="1757" t="s">
        <v>97</v>
      </c>
      <c r="H9" s="1758" t="s">
        <v>97</v>
      </c>
    </row>
    <row r="10" ht="27.75" customHeight="1">
      <c r="A10" s="1759" t="s">
        <v>282</v>
      </c>
      <c r="B10" s="1760" t="s">
        <v>272</v>
      </c>
      <c r="C10" s="1761">
        <v>0</v>
      </c>
      <c r="D10" s="1762">
        <v>0</v>
      </c>
      <c r="E10" s="1763" t="s">
        <v>283</v>
      </c>
      <c r="F10" s="1764" t="s">
        <v>272</v>
      </c>
      <c r="G10" s="1765">
        <v>0</v>
      </c>
      <c r="H10" s="1766">
        <v>0</v>
      </c>
    </row>
    <row r="11" ht="27.75" customHeight="1">
      <c r="A11" s="1767" t="s">
        <v>284</v>
      </c>
      <c r="B11" s="1768" t="s">
        <v>272</v>
      </c>
      <c r="C11" s="1769">
        <v>0</v>
      </c>
      <c r="D11" s="1770">
        <v>0</v>
      </c>
      <c r="E11" s="1771" t="s">
        <v>285</v>
      </c>
      <c r="F11" s="1772" t="s">
        <v>272</v>
      </c>
      <c r="G11" s="1773">
        <v>0</v>
      </c>
      <c r="H11" s="1774">
        <v>0</v>
      </c>
    </row>
    <row r="12" ht="27.75" customHeight="1">
      <c r="A12" s="1775" t="s">
        <v>286</v>
      </c>
      <c r="B12" s="1776" t="s">
        <v>272</v>
      </c>
      <c r="C12" s="1777">
        <v>0</v>
      </c>
      <c r="D12" s="1778">
        <v>0</v>
      </c>
      <c r="E12" s="1779" t="s">
        <v>287</v>
      </c>
      <c r="F12" s="1780" t="s">
        <v>272</v>
      </c>
      <c r="G12" s="1781">
        <v>0</v>
      </c>
      <c r="H12" s="1782">
        <v>0</v>
      </c>
    </row>
    <row r="13" ht="27.75" customHeight="1">
      <c r="A13" s="1783" t="s">
        <v>288</v>
      </c>
      <c r="B13" s="1784" t="s">
        <v>272</v>
      </c>
      <c r="C13" s="1785">
        <v>0</v>
      </c>
      <c r="D13" s="1786">
        <v>0</v>
      </c>
      <c r="E13" s="1787" t="s">
        <v>289</v>
      </c>
      <c r="F13" s="1788" t="s">
        <v>290</v>
      </c>
      <c r="G13" s="1587">
        <v>0</v>
      </c>
      <c r="H13" s="1587">
        <v>0</v>
      </c>
    </row>
    <row r="14" ht="27.75" customHeight="1">
      <c r="A14" s="1789" t="s">
        <v>291</v>
      </c>
      <c r="B14" s="1790" t="s">
        <v>270</v>
      </c>
      <c r="C14" s="1791">
        <v>0</v>
      </c>
      <c r="D14" s="1792">
        <v>0</v>
      </c>
      <c r="E14" s="1793" t="s">
        <v>292</v>
      </c>
      <c r="F14" s="1794" t="s">
        <v>290</v>
      </c>
      <c r="G14" s="1587">
        <v>0</v>
      </c>
      <c r="H14" s="1587">
        <v>0</v>
      </c>
    </row>
    <row r="15" ht="27.75" customHeight="1">
      <c r="A15" s="1795" t="s">
        <v>293</v>
      </c>
      <c r="B15" s="1796" t="s">
        <v>270</v>
      </c>
      <c r="C15" s="1797">
        <v>0</v>
      </c>
      <c r="D15" s="1798">
        <v>0</v>
      </c>
      <c r="E15" s="1799" t="s">
        <v>294</v>
      </c>
      <c r="F15" s="1800" t="s">
        <v>295</v>
      </c>
      <c r="G15" s="1587">
        <v>0</v>
      </c>
      <c r="H15" s="1587">
        <v>0</v>
      </c>
    </row>
    <row r="16" ht="27.75" customHeight="1">
      <c r="A16" s="1801" t="s">
        <v>296</v>
      </c>
      <c r="B16" s="1802" t="s">
        <v>297</v>
      </c>
      <c r="C16" s="1587">
        <f>IF(C14=0,0,(C22+G5)/C14*100)</f>
        <v>0</v>
      </c>
      <c r="D16" s="1587">
        <f>IF(D14=0,0,(D22+H5)/D14*100)</f>
        <v>0</v>
      </c>
      <c r="E16" s="1803" t="s">
        <v>298</v>
      </c>
      <c r="F16" s="1804" t="s">
        <v>97</v>
      </c>
      <c r="G16" s="1805" t="s">
        <v>97</v>
      </c>
      <c r="H16" s="1806" t="s">
        <v>97</v>
      </c>
    </row>
    <row r="17" ht="27.75" customHeight="1">
      <c r="A17" s="1807" t="s">
        <v>299</v>
      </c>
      <c r="B17" s="1808" t="s">
        <v>297</v>
      </c>
      <c r="C17" s="1809">
        <v>0</v>
      </c>
      <c r="D17" s="1810">
        <v>0</v>
      </c>
      <c r="E17" s="1811" t="s">
        <v>271</v>
      </c>
      <c r="F17" s="1812" t="s">
        <v>272</v>
      </c>
      <c r="G17" s="1724">
        <f>G18+G19</f>
        <v>0</v>
      </c>
      <c r="H17" s="1724">
        <f>H18+H19</f>
        <v>0</v>
      </c>
    </row>
    <row r="18" ht="27.75" customHeight="1">
      <c r="A18" s="1813" t="s">
        <v>300</v>
      </c>
      <c r="B18" s="1814" t="s">
        <v>297</v>
      </c>
      <c r="C18" s="1815">
        <v>0</v>
      </c>
      <c r="D18" s="1816">
        <v>0</v>
      </c>
      <c r="E18" s="1817" t="s">
        <v>301</v>
      </c>
      <c r="F18" s="1818" t="s">
        <v>272</v>
      </c>
      <c r="G18" s="1819">
        <v>0</v>
      </c>
      <c r="H18" s="1820">
        <v>0</v>
      </c>
    </row>
    <row r="19" ht="27.75" customHeight="1">
      <c r="A19" s="1821" t="s">
        <v>302</v>
      </c>
      <c r="B19" s="1822" t="s">
        <v>297</v>
      </c>
      <c r="C19" s="1823">
        <v>0</v>
      </c>
      <c r="D19" s="1824">
        <v>0</v>
      </c>
      <c r="E19" s="1825" t="s">
        <v>303</v>
      </c>
      <c r="F19" s="1826" t="s">
        <v>272</v>
      </c>
      <c r="G19" s="1827">
        <v>0</v>
      </c>
      <c r="H19" s="1828">
        <v>0</v>
      </c>
    </row>
    <row r="20" ht="27.75" customHeight="1">
      <c r="A20" s="1829" t="s">
        <v>304</v>
      </c>
      <c r="B20" s="1830" t="s">
        <v>290</v>
      </c>
      <c r="C20" s="1587">
        <f>IF(C12=0,0,C14/C12)</f>
        <v>0</v>
      </c>
      <c r="D20" s="1587">
        <f>IF(D12=0,0,D14/D12)</f>
        <v>0</v>
      </c>
      <c r="E20" s="1831" t="s">
        <v>286</v>
      </c>
      <c r="F20" s="1832" t="s">
        <v>272</v>
      </c>
      <c r="G20" s="1833">
        <v>0</v>
      </c>
      <c r="H20" s="1834">
        <v>0</v>
      </c>
    </row>
    <row r="21" ht="27.75" customHeight="1">
      <c r="A21" s="1835" t="s">
        <v>305</v>
      </c>
      <c r="B21" s="1836" t="s">
        <v>97</v>
      </c>
      <c r="C21" s="1837" t="s">
        <v>97</v>
      </c>
      <c r="D21" s="1838" t="s">
        <v>97</v>
      </c>
      <c r="E21" s="1839" t="s">
        <v>291</v>
      </c>
      <c r="F21" s="1840" t="s">
        <v>270</v>
      </c>
      <c r="G21" s="1841">
        <v>0</v>
      </c>
      <c r="H21" s="1842">
        <v>0</v>
      </c>
    </row>
    <row r="22" ht="27.75" customHeight="1">
      <c r="A22" s="1843" t="s">
        <v>306</v>
      </c>
      <c r="B22" s="1844" t="s">
        <v>270</v>
      </c>
      <c r="C22" s="1845">
        <v>0</v>
      </c>
      <c r="D22" s="1846">
        <v>0</v>
      </c>
      <c r="E22" s="1847" t="s">
        <v>296</v>
      </c>
      <c r="F22" s="1848" t="s">
        <v>297</v>
      </c>
      <c r="G22" s="1587">
        <v>0</v>
      </c>
      <c r="H22" s="1587">
        <v>0</v>
      </c>
    </row>
    <row r="23" ht="27.75" customHeight="1">
      <c r="A23" s="1849" t="s">
        <v>307</v>
      </c>
      <c r="B23" s="1850" t="s">
        <v>97</v>
      </c>
      <c r="C23" s="1851" t="s">
        <v>97</v>
      </c>
      <c r="D23" s="1852" t="s">
        <v>97</v>
      </c>
      <c r="E23" s="1853" t="s">
        <v>304</v>
      </c>
      <c r="F23" s="1854" t="s">
        <v>290</v>
      </c>
      <c r="G23" s="1587">
        <f>IF(G20=0,0,G21/G20)</f>
        <v>0</v>
      </c>
      <c r="H23" s="1587">
        <f>IF(H20=0,0,H21/H20)</f>
        <v>0</v>
      </c>
    </row>
    <row r="24" ht="27.75" customHeight="1">
      <c r="A24" s="1855" t="s">
        <v>308</v>
      </c>
      <c r="B24" s="1856" t="s">
        <v>270</v>
      </c>
      <c r="C24" s="1857">
        <v>0</v>
      </c>
      <c r="D24" s="1587">
        <f>G6</f>
        <v>0</v>
      </c>
      <c r="E24" s="1858" t="s">
        <v>309</v>
      </c>
      <c r="F24" s="1859" t="s">
        <v>290</v>
      </c>
      <c r="G24" s="1860">
        <v>0</v>
      </c>
      <c r="H24" s="1861">
        <v>0</v>
      </c>
    </row>
    <row r="25" ht="15.75" customHeight="1">
      <c r="A25" s="1862"/>
      <c r="B25" s="1863"/>
      <c r="C25" s="1864"/>
      <c r="D25" s="1865"/>
      <c r="E25" s="1866"/>
      <c r="F25" s="1867"/>
      <c r="G25" s="1868"/>
      <c r="H25" s="1869" t="s">
        <v>310</v>
      </c>
    </row>
  </sheetData>
  <mergeCells>
    <mergeCell ref="A1:H1"/>
  </mergeCells>
  <pageMargins left="1.18110236220472" right="1.18110236220472" top="1.18110236220472" bottom="1.18110236220472" header="0.51181" footer="0.51181"/>
  <pageSetup paperSize="9" scale="60" pageOrder="overThenDown" orientation="landscape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24"/>
  <sheetViews>
    <sheetView showGridLines="0" topLeftCell="A1" zoomScaleNormal="100" zoomScalePageLayoutView="60" workbookViewId="0">
      <pane topLeftCell="B11" activePane="bottomRight" state="frozen"/>
      <selection activeCell="A1" sqref="A1"/>
    </sheetView>
  </sheetViews>
  <sheetFormatPr defaultColWidth="8" defaultRowHeight="14.25"/>
  <cols>
    <col min="1" max="1" width="50.1960784313726" style="16"/>
    <col min="2" max="2" width="7.6" style="16"/>
    <col min="3" max="3" width="27.2470588235294" style="16"/>
    <col min="4" max="4" width="27.2470588235294" style="16"/>
    <col min="5" max="5" width="55.356862745098" style="16"/>
    <col min="6" max="6" width="7.6" style="16"/>
    <col min="7" max="7" width="27.2470588235294" style="16"/>
    <col min="8" max="8" width="27.2470588235294" style="16"/>
  </cols>
  <sheetData>
    <row r="1" ht="48" customHeight="1">
      <c r="A1" s="1870" t="s">
        <v>311</v>
      </c>
      <c r="B1" s="1871"/>
      <c r="C1" s="1872"/>
      <c r="D1" s="1873"/>
      <c r="E1" s="1874"/>
      <c r="F1" s="1875"/>
      <c r="G1" s="1876"/>
      <c r="H1" s="1877"/>
    </row>
    <row r="2" ht="21" customHeight="1">
      <c r="A2" s="1878" t="s">
        <v>50</v>
      </c>
      <c r="B2" s="1879"/>
      <c r="C2" s="1880"/>
      <c r="D2" s="1881"/>
      <c r="E2" s="1882"/>
      <c r="F2" s="1883"/>
      <c r="G2" s="1884"/>
      <c r="H2" s="1885" t="s">
        <v>45</v>
      </c>
    </row>
    <row r="3" ht="28.5" customHeight="1">
      <c r="A3" s="1886" t="s">
        <v>52</v>
      </c>
      <c r="B3" s="1887" t="s">
        <v>267</v>
      </c>
      <c r="C3" s="1888" t="s">
        <v>80</v>
      </c>
      <c r="D3" s="1889" t="s">
        <v>81</v>
      </c>
      <c r="E3" s="1890" t="s">
        <v>52</v>
      </c>
      <c r="F3" s="1891" t="s">
        <v>267</v>
      </c>
      <c r="G3" s="1892" t="s">
        <v>80</v>
      </c>
      <c r="H3" s="1893" t="s">
        <v>81</v>
      </c>
    </row>
    <row r="4" ht="28.5" customHeight="1">
      <c r="A4" s="1894" t="s">
        <v>312</v>
      </c>
      <c r="B4" s="1895" t="s">
        <v>97</v>
      </c>
      <c r="C4" s="1896" t="s">
        <v>97</v>
      </c>
      <c r="D4" s="1897" t="s">
        <v>97</v>
      </c>
      <c r="E4" s="1898" t="s">
        <v>313</v>
      </c>
      <c r="F4" s="1899" t="s">
        <v>270</v>
      </c>
      <c r="G4" s="1900">
        <v>89129955.56</v>
      </c>
      <c r="H4" s="1901">
        <v>95561943.33</v>
      </c>
    </row>
    <row r="5" ht="28.5" customHeight="1">
      <c r="A5" s="1902" t="s">
        <v>271</v>
      </c>
      <c r="B5" s="1903" t="s">
        <v>272</v>
      </c>
      <c r="C5" s="1904">
        <f>C6+C8</f>
        <v>16961</v>
      </c>
      <c r="D5" s="1904">
        <f>D6+D8</f>
        <v>17810</v>
      </c>
      <c r="E5" s="1905" t="s">
        <v>314</v>
      </c>
      <c r="F5" s="1906" t="s">
        <v>270</v>
      </c>
      <c r="G5" s="1907">
        <v>20907626.24</v>
      </c>
      <c r="H5" s="1908">
        <v>21953007.55</v>
      </c>
    </row>
    <row r="6" ht="28.5" customHeight="1">
      <c r="A6" s="1909" t="s">
        <v>315</v>
      </c>
      <c r="B6" s="1910" t="s">
        <v>272</v>
      </c>
      <c r="C6" s="1911">
        <v>11800</v>
      </c>
      <c r="D6" s="1912">
        <v>12390</v>
      </c>
      <c r="E6" s="1913" t="s">
        <v>316</v>
      </c>
      <c r="F6" s="1914" t="s">
        <v>97</v>
      </c>
      <c r="G6" s="1915" t="s">
        <v>97</v>
      </c>
      <c r="H6" s="1916" t="s">
        <v>97</v>
      </c>
    </row>
    <row r="7" ht="28.5" customHeight="1">
      <c r="A7" s="1917" t="s">
        <v>317</v>
      </c>
      <c r="B7" s="1918" t="s">
        <v>272</v>
      </c>
      <c r="C7" s="1919">
        <v>0</v>
      </c>
      <c r="D7" s="1920">
        <v>0</v>
      </c>
      <c r="E7" s="1921" t="s">
        <v>318</v>
      </c>
      <c r="F7" s="1922" t="s">
        <v>270</v>
      </c>
      <c r="G7" s="1923">
        <v>989437</v>
      </c>
      <c r="H7" s="756">
        <f>G12</f>
        <v>0</v>
      </c>
    </row>
    <row r="8" ht="28.5" customHeight="1">
      <c r="A8" s="1924" t="s">
        <v>319</v>
      </c>
      <c r="B8" s="1925" t="s">
        <v>272</v>
      </c>
      <c r="C8" s="1926">
        <v>5161</v>
      </c>
      <c r="D8" s="1927">
        <v>5420</v>
      </c>
      <c r="E8" s="1928" t="s">
        <v>320</v>
      </c>
      <c r="F8" s="1929" t="s">
        <v>270</v>
      </c>
      <c r="G8" s="1930">
        <v>25800</v>
      </c>
      <c r="H8" s="1931">
        <v>51600</v>
      </c>
    </row>
    <row r="9" ht="28.5" customHeight="1">
      <c r="A9" s="1932" t="s">
        <v>317</v>
      </c>
      <c r="B9" s="1933" t="s">
        <v>272</v>
      </c>
      <c r="C9" s="1934">
        <v>0</v>
      </c>
      <c r="D9" s="1935">
        <v>0</v>
      </c>
      <c r="E9" s="1936" t="s">
        <v>321</v>
      </c>
      <c r="F9" s="1937" t="s">
        <v>270</v>
      </c>
      <c r="G9" s="756">
        <f>G10+G11</f>
        <v>172370</v>
      </c>
      <c r="H9" s="756">
        <f>H10+H11</f>
        <v>180989</v>
      </c>
    </row>
    <row r="10" ht="28.5" customHeight="1">
      <c r="A10" s="1938" t="s">
        <v>286</v>
      </c>
      <c r="B10" s="1939" t="s">
        <v>272</v>
      </c>
      <c r="C10" s="1940">
        <v>11780</v>
      </c>
      <c r="D10" s="1941">
        <v>12330</v>
      </c>
      <c r="E10" s="1942" t="s">
        <v>322</v>
      </c>
      <c r="F10" s="1943" t="s">
        <v>270</v>
      </c>
      <c r="G10" s="1944">
        <v>142000</v>
      </c>
      <c r="H10" s="1945">
        <v>149100</v>
      </c>
    </row>
    <row r="11" ht="28.5" customHeight="1">
      <c r="A11" s="1946" t="s">
        <v>323</v>
      </c>
      <c r="B11" s="1947" t="s">
        <v>272</v>
      </c>
      <c r="C11" s="1948">
        <v>0</v>
      </c>
      <c r="D11" s="1949">
        <v>0</v>
      </c>
      <c r="E11" s="1950" t="s">
        <v>324</v>
      </c>
      <c r="F11" s="1951" t="s">
        <v>270</v>
      </c>
      <c r="G11" s="1952">
        <v>30370</v>
      </c>
      <c r="H11" s="1953">
        <v>31889</v>
      </c>
    </row>
    <row r="12" ht="28.5" customHeight="1">
      <c r="A12" s="1954" t="s">
        <v>291</v>
      </c>
      <c r="B12" s="1955" t="s">
        <v>270</v>
      </c>
      <c r="C12" s="756">
        <f>C15+C16</f>
        <v>950311296</v>
      </c>
      <c r="D12" s="756">
        <f>D15+D16</f>
        <v>997826860.8</v>
      </c>
      <c r="E12" s="1956" t="s">
        <v>325</v>
      </c>
      <c r="F12" s="1957" t="s">
        <v>270</v>
      </c>
      <c r="G12" s="756">
        <f>G7+G9-G8</f>
        <v>1136007</v>
      </c>
      <c r="H12" s="756">
        <f>H7+H9-H8</f>
        <v>129389</v>
      </c>
    </row>
    <row r="13" ht="28.5" customHeight="1">
      <c r="A13" s="1958" t="s">
        <v>326</v>
      </c>
      <c r="B13" s="1959" t="s">
        <v>97</v>
      </c>
      <c r="C13" s="1960" t="s">
        <v>97</v>
      </c>
      <c r="D13" s="1961" t="s">
        <v>97</v>
      </c>
      <c r="E13" s="1962" t="s">
        <v>327</v>
      </c>
      <c r="F13" s="1963" t="s">
        <v>270</v>
      </c>
      <c r="G13" s="1964">
        <v>0</v>
      </c>
      <c r="H13" s="1965">
        <v>0</v>
      </c>
    </row>
    <row r="14" ht="28.5" customHeight="1">
      <c r="A14" s="1966" t="s">
        <v>328</v>
      </c>
      <c r="B14" s="1967" t="s">
        <v>270</v>
      </c>
      <c r="C14" s="1968">
        <v>950311296</v>
      </c>
      <c r="D14" s="1969">
        <v>997826860.8</v>
      </c>
      <c r="E14" s="1970" t="s">
        <v>329</v>
      </c>
      <c r="F14" s="1971" t="s">
        <v>270</v>
      </c>
      <c r="G14" s="1972">
        <v>0</v>
      </c>
      <c r="H14" s="1973">
        <v>0</v>
      </c>
    </row>
    <row r="15" ht="28.5" customHeight="1">
      <c r="A15" s="1974" t="s">
        <v>330</v>
      </c>
      <c r="B15" s="1975" t="s">
        <v>270</v>
      </c>
      <c r="C15" s="1976">
        <v>950311296</v>
      </c>
      <c r="D15" s="1977">
        <v>997826860.8</v>
      </c>
      <c r="E15" s="1978" t="s">
        <v>331</v>
      </c>
      <c r="F15" s="1979" t="s">
        <v>97</v>
      </c>
      <c r="G15" s="1980" t="s">
        <v>97</v>
      </c>
      <c r="H15" s="1981" t="s">
        <v>97</v>
      </c>
    </row>
    <row r="16" ht="28.5" customHeight="1">
      <c r="A16" s="1982" t="s">
        <v>332</v>
      </c>
      <c r="B16" s="1983" t="s">
        <v>270</v>
      </c>
      <c r="C16" s="1984">
        <v>0</v>
      </c>
      <c r="D16" s="1985">
        <v>0</v>
      </c>
      <c r="E16" s="1986" t="s">
        <v>333</v>
      </c>
      <c r="F16" s="1987" t="s">
        <v>272</v>
      </c>
      <c r="G16" s="1988">
        <v>170804</v>
      </c>
      <c r="H16" s="1989">
        <v>170500</v>
      </c>
    </row>
    <row r="17" ht="28.5" customHeight="1">
      <c r="A17" s="1990" t="s">
        <v>296</v>
      </c>
      <c r="B17" s="1991" t="s">
        <v>297</v>
      </c>
      <c r="C17" s="756">
        <f>IF(C12=0,0,(C23+G9)/C12*100)</f>
        <v>0.0181382669789921</v>
      </c>
      <c r="D17" s="756">
        <f>IF(D12=0,0,(D23+H9)/D12*100)</f>
        <v>0.0181383170878857</v>
      </c>
      <c r="E17" s="1992" t="s">
        <v>334</v>
      </c>
      <c r="F17" s="1993" t="s">
        <v>290</v>
      </c>
      <c r="G17" s="756">
        <f>G18+G19</f>
        <v>1070</v>
      </c>
      <c r="H17" s="756">
        <f>H18+H19</f>
        <v>1120</v>
      </c>
    </row>
    <row r="18" ht="28.5" customHeight="1">
      <c r="A18" s="1994" t="s">
        <v>299</v>
      </c>
      <c r="B18" s="1995" t="s">
        <v>297</v>
      </c>
      <c r="C18" s="1996">
        <v>9.6</v>
      </c>
      <c r="D18" s="1997">
        <v>9.8</v>
      </c>
      <c r="E18" s="1998" t="s">
        <v>335</v>
      </c>
      <c r="F18" s="1999" t="s">
        <v>290</v>
      </c>
      <c r="G18" s="2000">
        <v>400</v>
      </c>
      <c r="H18" s="2001">
        <v>420</v>
      </c>
    </row>
    <row r="19" ht="28.5" customHeight="1">
      <c r="A19" s="2002" t="s">
        <v>336</v>
      </c>
      <c r="B19" s="2003" t="s">
        <v>297</v>
      </c>
      <c r="C19" s="2004">
        <v>2</v>
      </c>
      <c r="D19" s="2005">
        <v>2</v>
      </c>
      <c r="E19" s="2006" t="s">
        <v>337</v>
      </c>
      <c r="F19" s="2007" t="s">
        <v>290</v>
      </c>
      <c r="G19" s="2008">
        <v>670</v>
      </c>
      <c r="H19" s="2009">
        <v>700</v>
      </c>
    </row>
    <row r="20" ht="28.5" customHeight="1">
      <c r="A20" s="2010" t="s">
        <v>338</v>
      </c>
      <c r="B20" s="2011" t="s">
        <v>297</v>
      </c>
      <c r="C20" s="2012">
        <v>0</v>
      </c>
      <c r="D20" s="2013">
        <v>0</v>
      </c>
      <c r="E20" s="2014" t="s">
        <v>339</v>
      </c>
      <c r="F20" s="2015" t="s">
        <v>97</v>
      </c>
      <c r="G20" s="2016" t="s">
        <v>97</v>
      </c>
      <c r="H20" s="2017" t="s">
        <v>97</v>
      </c>
    </row>
    <row r="21" ht="28.5" customHeight="1">
      <c r="A21" s="2018" t="s">
        <v>340</v>
      </c>
      <c r="B21" s="2019" t="s">
        <v>290</v>
      </c>
      <c r="C21" s="756">
        <f>IF(C10=0,0,C12/C10)</f>
        <v>80671.5870967742</v>
      </c>
      <c r="D21" s="756">
        <f>IF(D10=0,0,D12/D10)</f>
        <v>80926.7527007299</v>
      </c>
      <c r="E21" s="2020" t="s">
        <v>341</v>
      </c>
      <c r="F21" s="2021" t="s">
        <v>272</v>
      </c>
      <c r="G21" s="2022">
        <v>170804</v>
      </c>
      <c r="H21" s="2023">
        <v>170500</v>
      </c>
    </row>
    <row r="22" ht="28.5" customHeight="1">
      <c r="A22" s="2024" t="s">
        <v>305</v>
      </c>
      <c r="B22" s="2025" t="s">
        <v>97</v>
      </c>
      <c r="C22" s="2026" t="s">
        <v>97</v>
      </c>
      <c r="D22" s="2027" t="s">
        <v>97</v>
      </c>
      <c r="E22" s="2028" t="s">
        <v>342</v>
      </c>
      <c r="F22" s="2029" t="s">
        <v>290</v>
      </c>
      <c r="G22" s="2030">
        <v>75</v>
      </c>
      <c r="H22" s="2031">
        <v>75</v>
      </c>
    </row>
    <row r="23" ht="28.5" customHeight="1">
      <c r="A23" s="2032" t="s">
        <v>343</v>
      </c>
      <c r="B23" s="2033" t="s">
        <v>270</v>
      </c>
      <c r="C23" s="756">
        <f>G4+G5</f>
        <v>110037581.8</v>
      </c>
      <c r="D23" s="756">
        <f>H4+H5</f>
        <v>117514950.88</v>
      </c>
      <c r="E23" s="2034" t="s">
        <v>344</v>
      </c>
      <c r="F23" s="2035" t="s">
        <v>290</v>
      </c>
      <c r="G23" s="756">
        <v>19.31</v>
      </c>
      <c r="H23" s="756">
        <v>50</v>
      </c>
    </row>
    <row r="24" ht="28.5" customHeight="1">
      <c r="A24" s="2036"/>
      <c r="B24" s="2037"/>
      <c r="C24" s="2038"/>
      <c r="D24" s="2039"/>
      <c r="E24" s="2040"/>
      <c r="F24" s="2041"/>
      <c r="G24" s="2042"/>
      <c r="H24" s="2043" t="s">
        <v>345</v>
      </c>
    </row>
  </sheetData>
  <mergeCells>
    <mergeCell ref="A1:H1"/>
  </mergeCells>
  <printOptions horizontalCentered="1"/>
  <pageMargins left="0.393700787401575" right="0.393700787401575" top="0.393700787401575" bottom="0.393700787401575" header="0.51181" footer="0.51181"/>
  <pageSetup paperSize="9" scale="65" pageOrder="overThenDown" orientation="landscape" errors="blank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19"/>
  <sheetViews>
    <sheetView showGridLines="0" showZeros="0" tabSelected="1" topLeftCell="A1" zoomScaleNormal="100" zoomScalePageLayoutView="60" workbookViewId="0">
      <pane topLeftCell="D1" activePane="topRight" state="frozen"/>
      <selection activeCell="A1" sqref="A1"/>
    </sheetView>
  </sheetViews>
  <sheetFormatPr defaultColWidth="8" defaultRowHeight="14.25"/>
  <cols>
    <col min="1" max="1" width="48.4745098039216" style="16"/>
    <col min="2" max="2" width="7.6" style="16"/>
    <col min="3" max="3" width="26.5294117647059" style="16"/>
    <col min="4" max="4" width="26.5294117647059" style="16"/>
    <col min="5" max="5" width="48.4745098039216" style="16"/>
    <col min="6" max="6" width="7.6" style="16"/>
    <col min="7" max="7" width="26.5294117647059" style="16"/>
    <col min="8" max="8" width="26.5294117647059" style="16"/>
  </cols>
  <sheetData>
    <row r="1" ht="48" customHeight="1">
      <c r="A1" s="2044" t="s">
        <v>346</v>
      </c>
      <c r="B1" s="2045"/>
      <c r="C1" s="2046"/>
      <c r="D1" s="2047"/>
      <c r="E1" s="2048"/>
      <c r="F1" s="2049"/>
      <c r="G1" s="2050"/>
      <c r="H1" s="2051"/>
    </row>
    <row r="2" ht="21" customHeight="1">
      <c r="A2" s="2052" t="s">
        <v>50</v>
      </c>
      <c r="B2" s="2053"/>
      <c r="C2" s="2054"/>
      <c r="D2" s="2055"/>
      <c r="E2" s="2056"/>
      <c r="F2" s="2057"/>
      <c r="G2" s="2058"/>
      <c r="H2" s="2059" t="s">
        <v>47</v>
      </c>
    </row>
    <row r="3" ht="28.5" customHeight="1">
      <c r="A3" s="2060" t="s">
        <v>52</v>
      </c>
      <c r="B3" s="2061" t="s">
        <v>267</v>
      </c>
      <c r="C3" s="2062" t="s">
        <v>80</v>
      </c>
      <c r="D3" s="2063" t="s">
        <v>81</v>
      </c>
      <c r="E3" s="2064" t="s">
        <v>52</v>
      </c>
      <c r="F3" s="2065" t="s">
        <v>267</v>
      </c>
      <c r="G3" s="2066" t="s">
        <v>80</v>
      </c>
      <c r="H3" s="2067" t="s">
        <v>81</v>
      </c>
    </row>
    <row r="4" ht="28.5" customHeight="1">
      <c r="A4" s="2068" t="s">
        <v>347</v>
      </c>
      <c r="B4" s="2069" t="s">
        <v>97</v>
      </c>
      <c r="C4" s="2070" t="s">
        <v>97</v>
      </c>
      <c r="D4" s="2071" t="s">
        <v>97</v>
      </c>
      <c r="E4" s="2072" t="s">
        <v>348</v>
      </c>
      <c r="F4" s="2073" t="s">
        <v>272</v>
      </c>
      <c r="G4" s="2074">
        <v>0</v>
      </c>
      <c r="H4" s="2075">
        <v>0</v>
      </c>
    </row>
    <row r="5" ht="28.5" customHeight="1">
      <c r="A5" s="2076" t="s">
        <v>271</v>
      </c>
      <c r="B5" s="2077" t="s">
        <v>272</v>
      </c>
      <c r="C5" s="2078">
        <v>0</v>
      </c>
      <c r="D5" s="2079">
        <v>0</v>
      </c>
      <c r="E5" s="2080" t="s">
        <v>349</v>
      </c>
      <c r="F5" s="2081" t="s">
        <v>272</v>
      </c>
      <c r="G5" s="2082">
        <v>0</v>
      </c>
      <c r="H5" s="2083">
        <v>0</v>
      </c>
    </row>
    <row r="6" ht="28.5" customHeight="1">
      <c r="A6" s="2084" t="s">
        <v>350</v>
      </c>
      <c r="B6" s="2085" t="s">
        <v>272</v>
      </c>
      <c r="C6" s="2086">
        <v>0</v>
      </c>
      <c r="D6" s="2087">
        <v>0</v>
      </c>
      <c r="E6" s="2088" t="s">
        <v>286</v>
      </c>
      <c r="F6" s="2089" t="s">
        <v>272</v>
      </c>
      <c r="G6" s="2090">
        <v>0</v>
      </c>
      <c r="H6" s="2091">
        <v>0</v>
      </c>
    </row>
    <row r="7" ht="28.5" customHeight="1">
      <c r="A7" s="2092" t="s">
        <v>286</v>
      </c>
      <c r="B7" s="2093" t="s">
        <v>272</v>
      </c>
      <c r="C7" s="2094">
        <v>0</v>
      </c>
      <c r="D7" s="2095">
        <v>0</v>
      </c>
      <c r="E7" s="2096" t="s">
        <v>351</v>
      </c>
      <c r="F7" s="2097" t="s">
        <v>272</v>
      </c>
      <c r="G7" s="2098">
        <v>0</v>
      </c>
      <c r="H7" s="2099">
        <v>0</v>
      </c>
    </row>
    <row r="8" ht="28.5" customHeight="1">
      <c r="A8" s="2100" t="s">
        <v>291</v>
      </c>
      <c r="B8" s="2101" t="s">
        <v>97</v>
      </c>
      <c r="C8" s="2102" t="s">
        <v>97</v>
      </c>
      <c r="D8" s="2103" t="s">
        <v>97</v>
      </c>
      <c r="E8" s="2104" t="s">
        <v>291</v>
      </c>
      <c r="F8" s="2105" t="s">
        <v>270</v>
      </c>
      <c r="G8" s="2106">
        <v>0</v>
      </c>
      <c r="H8" s="2107">
        <v>0</v>
      </c>
    </row>
    <row r="9" ht="28.5" customHeight="1">
      <c r="A9" s="2108" t="s">
        <v>352</v>
      </c>
      <c r="B9" s="2109" t="s">
        <v>270</v>
      </c>
      <c r="C9" s="2110">
        <v>0</v>
      </c>
      <c r="D9" s="2111">
        <v>0</v>
      </c>
      <c r="E9" s="2112" t="s">
        <v>296</v>
      </c>
      <c r="F9" s="2113" t="s">
        <v>297</v>
      </c>
      <c r="G9" s="2114">
        <f>IF(G8=0,0,G12/G8)*100</f>
        <v>0</v>
      </c>
      <c r="H9" s="2114">
        <f>IF(H8=0,0,H12/H8)*100</f>
        <v>0</v>
      </c>
    </row>
    <row r="10" ht="28.5" customHeight="1">
      <c r="A10" s="2115" t="s">
        <v>353</v>
      </c>
      <c r="B10" s="2116" t="s">
        <v>270</v>
      </c>
      <c r="C10" s="2117">
        <v>0</v>
      </c>
      <c r="D10" s="2118">
        <v>0</v>
      </c>
      <c r="E10" s="2119" t="s">
        <v>340</v>
      </c>
      <c r="F10" s="2120" t="s">
        <v>290</v>
      </c>
      <c r="G10" s="2114">
        <f>IF(G7=0,0,G8/G7)</f>
        <v>0</v>
      </c>
      <c r="H10" s="2114">
        <f>IF(H7=0,0,H8/H7)</f>
        <v>0</v>
      </c>
    </row>
    <row r="11" ht="28.5" customHeight="1">
      <c r="A11" s="2121" t="s">
        <v>296</v>
      </c>
      <c r="B11" s="2122" t="s">
        <v>297</v>
      </c>
      <c r="C11" s="2114">
        <v>0</v>
      </c>
      <c r="D11" s="2123">
        <v>0</v>
      </c>
      <c r="E11" s="2124" t="s">
        <v>354</v>
      </c>
      <c r="F11" s="2125" t="s">
        <v>270</v>
      </c>
      <c r="G11" s="2126">
        <v>0</v>
      </c>
      <c r="H11" s="2127">
        <v>0</v>
      </c>
    </row>
    <row r="12" ht="28.5" customHeight="1">
      <c r="A12" s="2128" t="s">
        <v>340</v>
      </c>
      <c r="B12" s="2129" t="s">
        <v>290</v>
      </c>
      <c r="C12" s="2114">
        <f>IF(C7=0,0,C10/C7)</f>
        <v>0</v>
      </c>
      <c r="D12" s="2123">
        <f>IF(D7=0,0,D10/D7)</f>
        <v>0</v>
      </c>
      <c r="E12" s="2130" t="s">
        <v>355</v>
      </c>
      <c r="F12" s="2131" t="s">
        <v>270</v>
      </c>
      <c r="G12" s="2132">
        <v>0</v>
      </c>
      <c r="H12" s="2133">
        <v>0</v>
      </c>
    </row>
    <row r="13" ht="28.5" customHeight="1">
      <c r="A13" s="2134" t="s">
        <v>356</v>
      </c>
      <c r="B13" s="2135" t="s">
        <v>357</v>
      </c>
      <c r="C13" s="2136">
        <v>0</v>
      </c>
      <c r="D13" s="2137">
        <v>0</v>
      </c>
      <c r="E13" s="2138" t="s">
        <v>358</v>
      </c>
      <c r="F13" s="2139" t="s">
        <v>272</v>
      </c>
      <c r="G13" s="2140">
        <v>0</v>
      </c>
      <c r="H13" s="2141">
        <v>0</v>
      </c>
    </row>
    <row r="14" ht="28.5" customHeight="1">
      <c r="A14" s="2142" t="s">
        <v>359</v>
      </c>
      <c r="B14" s="2143" t="s">
        <v>357</v>
      </c>
      <c r="C14" s="2144">
        <v>0</v>
      </c>
      <c r="D14" s="2145">
        <v>0</v>
      </c>
      <c r="E14" s="2146" t="s">
        <v>360</v>
      </c>
      <c r="F14" s="2147" t="s">
        <v>272</v>
      </c>
      <c r="G14" s="2148">
        <v>0</v>
      </c>
      <c r="H14" s="2149">
        <v>0</v>
      </c>
    </row>
    <row r="15" ht="28.5" customHeight="1">
      <c r="A15" s="2150" t="s">
        <v>361</v>
      </c>
      <c r="B15" s="2151" t="s">
        <v>272</v>
      </c>
      <c r="C15" s="2152">
        <v>0</v>
      </c>
      <c r="D15" s="2153">
        <v>0</v>
      </c>
      <c r="E15" s="2154" t="s">
        <v>362</v>
      </c>
      <c r="F15" s="2155" t="s">
        <v>272</v>
      </c>
      <c r="G15" s="2156">
        <v>0</v>
      </c>
      <c r="H15" s="2157">
        <v>0</v>
      </c>
    </row>
    <row r="16" ht="28.5" customHeight="1">
      <c r="A16" s="2158" t="s">
        <v>363</v>
      </c>
      <c r="B16" s="2159" t="s">
        <v>272</v>
      </c>
      <c r="C16" s="2160">
        <v>0</v>
      </c>
      <c r="D16" s="2161">
        <v>0</v>
      </c>
      <c r="E16" s="2162" t="s">
        <v>364</v>
      </c>
      <c r="F16" s="2163" t="s">
        <v>272</v>
      </c>
      <c r="G16" s="2164">
        <v>0</v>
      </c>
      <c r="H16" s="2165">
        <v>0</v>
      </c>
    </row>
    <row r="17" ht="28.5" customHeight="1">
      <c r="A17" s="2166" t="s">
        <v>365</v>
      </c>
      <c r="B17" s="2167" t="s">
        <v>97</v>
      </c>
      <c r="C17" s="2168" t="s">
        <v>97</v>
      </c>
      <c r="D17" s="2169" t="s">
        <v>97</v>
      </c>
      <c r="E17" s="2170" t="s">
        <v>366</v>
      </c>
      <c r="F17" s="2171" t="s">
        <v>272</v>
      </c>
      <c r="G17" s="2172">
        <v>0</v>
      </c>
      <c r="H17" s="2173">
        <v>0</v>
      </c>
    </row>
    <row r="18" ht="28.5" customHeight="1">
      <c r="A18" s="2174" t="s">
        <v>271</v>
      </c>
      <c r="B18" s="2175" t="s">
        <v>272</v>
      </c>
      <c r="C18" s="2176">
        <v>0</v>
      </c>
      <c r="D18" s="2177">
        <v>0</v>
      </c>
      <c r="E18" s="2178" t="s">
        <v>97</v>
      </c>
      <c r="F18" s="2179" t="s">
        <v>97</v>
      </c>
      <c r="G18" s="2180" t="s">
        <v>97</v>
      </c>
      <c r="H18" s="2181" t="s">
        <v>97</v>
      </c>
    </row>
    <row r="19" ht="28.5" customHeight="1">
      <c r="A19" s="2182"/>
      <c r="B19" s="2183"/>
      <c r="C19" s="2184"/>
      <c r="D19" s="2185"/>
      <c r="E19" s="2186"/>
      <c r="F19" s="2187"/>
      <c r="G19" s="2188"/>
      <c r="H19" s="2189" t="s">
        <v>367</v>
      </c>
    </row>
  </sheetData>
  <mergeCells>
    <mergeCell ref="A1:H1"/>
  </mergeCells>
  <printOptions horizontalCentered="1"/>
  <pageMargins left="0.393700787401575" right="0.393700787401575" top="0.393700787401575" bottom="0.393700787401575" header="0.51181" footer="0.51181"/>
  <pageSetup paperSize="9" scale="70" pageOrder="overThenDown" orientation="landscape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6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6.30980392156863" style="16"/>
    <col min="2" max="2" width="80.4549019607843" style="16"/>
    <col min="3" max="3" style="16" hidden="1"/>
    <col min="4" max="4" width="13.7647058823529" style="16"/>
    <col min="5" max="5" width="7.45490196078431" style="16"/>
  </cols>
  <sheetData>
    <row r="1" ht="29.25" customHeight="1">
      <c r="A1" s="53"/>
      <c r="B1" s="53"/>
      <c r="C1" s="53"/>
      <c r="D1" s="53"/>
      <c r="E1" s="53"/>
    </row>
    <row r="2" ht="45" customHeight="1">
      <c r="A2" s="54" t="s">
        <v>21</v>
      </c>
      <c r="B2" s="54"/>
      <c r="C2" s="54"/>
      <c r="D2" s="54"/>
      <c r="E2" s="55"/>
    </row>
    <row r="3" ht="27" customHeight="1">
      <c r="A3" s="56"/>
      <c r="B3" s="56"/>
      <c r="C3" s="56"/>
      <c r="D3" s="56"/>
      <c r="E3" s="56"/>
    </row>
    <row r="4" ht="27" customHeight="1">
      <c r="A4" s="56"/>
      <c r="B4" s="57" t="s">
        <v>22</v>
      </c>
      <c r="C4" s="57"/>
      <c r="D4" s="58" t="s">
        <v>23</v>
      </c>
      <c r="E4" s="59"/>
    </row>
    <row r="5" ht="27" customHeight="1">
      <c r="A5" s="56"/>
      <c r="B5" s="57" t="s">
        <v>24</v>
      </c>
      <c r="C5" s="57"/>
      <c r="D5" s="58" t="s">
        <v>25</v>
      </c>
      <c r="E5" s="59"/>
    </row>
    <row r="6" ht="27" customHeight="1">
      <c r="A6" s="56"/>
      <c r="B6" s="57" t="s">
        <v>26</v>
      </c>
      <c r="C6" s="57"/>
      <c r="D6" s="58" t="s">
        <v>27</v>
      </c>
      <c r="E6" s="59"/>
    </row>
    <row r="7" ht="27" customHeight="1">
      <c r="A7" s="56"/>
      <c r="B7" s="57" t="s">
        <v>28</v>
      </c>
      <c r="C7" s="57"/>
      <c r="D7" s="58" t="s">
        <v>29</v>
      </c>
      <c r="E7" s="59"/>
    </row>
    <row r="8" ht="27" customHeight="1">
      <c r="A8" s="56"/>
      <c r="B8" s="57" t="s">
        <v>30</v>
      </c>
      <c r="C8" s="57"/>
      <c r="D8" s="58" t="s">
        <v>31</v>
      </c>
      <c r="E8" s="59"/>
    </row>
    <row r="9" ht="27" customHeight="1">
      <c r="A9" s="56"/>
      <c r="B9" s="57" t="s">
        <v>32</v>
      </c>
      <c r="C9" s="57"/>
      <c r="D9" s="58" t="s">
        <v>33</v>
      </c>
      <c r="E9" s="59"/>
    </row>
    <row r="10" ht="27" customHeight="1">
      <c r="A10" s="56"/>
      <c r="B10" s="57" t="s">
        <v>34</v>
      </c>
      <c r="C10" s="57"/>
      <c r="D10" s="58" t="s">
        <v>35</v>
      </c>
      <c r="E10" s="59"/>
    </row>
    <row r="11" ht="27" customHeight="1">
      <c r="A11" s="60"/>
      <c r="B11" s="57" t="s">
        <v>36</v>
      </c>
      <c r="C11" s="60"/>
      <c r="D11" s="58" t="s">
        <v>37</v>
      </c>
      <c r="E11" s="60"/>
    </row>
    <row r="12" ht="27" customHeight="1">
      <c r="A12" s="56"/>
      <c r="B12" s="57" t="s">
        <v>38</v>
      </c>
      <c r="C12" s="57"/>
      <c r="D12" s="58" t="s">
        <v>39</v>
      </c>
      <c r="E12" s="59"/>
    </row>
    <row r="13" ht="27" customHeight="1">
      <c r="A13" s="60"/>
      <c r="B13" s="57" t="s">
        <v>40</v>
      </c>
      <c r="C13" s="61"/>
      <c r="D13" s="58" t="s">
        <v>41</v>
      </c>
      <c r="E13" s="60"/>
    </row>
    <row r="14" ht="27" customHeight="1">
      <c r="A14" s="53"/>
      <c r="B14" s="57" t="s">
        <v>42</v>
      </c>
      <c r="C14" s="57"/>
      <c r="D14" s="58" t="s">
        <v>43</v>
      </c>
      <c r="E14" s="59"/>
    </row>
    <row r="15" ht="27" customHeight="1">
      <c r="A15" s="53"/>
      <c r="B15" s="57" t="s">
        <v>44</v>
      </c>
      <c r="C15" s="57"/>
      <c r="D15" s="58" t="s">
        <v>45</v>
      </c>
      <c r="E15" s="59"/>
    </row>
    <row r="16" ht="27" customHeight="1">
      <c r="A16" s="53"/>
      <c r="B16" s="57" t="s">
        <v>46</v>
      </c>
      <c r="C16" s="57"/>
      <c r="D16" s="58" t="s">
        <v>47</v>
      </c>
      <c r="E16" s="59"/>
    </row>
  </sheetData>
  <mergeCells>
    <mergeCell ref="A2:D2"/>
    <mergeCell ref="B4:C4"/>
    <mergeCell ref="B5:C5"/>
    <mergeCell ref="B6:C6"/>
    <mergeCell ref="B7:C7"/>
    <mergeCell ref="B8:C8"/>
    <mergeCell ref="B9:C9"/>
    <mergeCell ref="B10:C10"/>
    <mergeCell ref="B12:C12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2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58.0823529411765" style="16"/>
    <col min="2" max="2" width="23.6627450980392" style="16"/>
    <col min="3" max="3" width="18.2117647058824" style="16"/>
    <col min="4" max="4" width="19.2156862745098" style="16"/>
    <col min="5" max="5" width="22.2274509803922" style="16"/>
    <col min="6" max="6" width="24.0941176470588" style="16"/>
    <col min="7" max="7" width="17.9254901960784" style="16"/>
    <col min="8" max="8" width="17.9254901960784" style="16"/>
    <col min="9" max="9" width="18.9294117647059" style="16"/>
  </cols>
  <sheetData>
    <row r="1" ht="45" customHeight="1">
      <c r="A1" s="616" t="s">
        <v>48</v>
      </c>
      <c r="B1" s="617"/>
      <c r="C1" s="618"/>
      <c r="D1" s="619"/>
      <c r="E1" s="620"/>
      <c r="F1" s="621"/>
      <c r="G1" s="622"/>
      <c r="H1" s="623"/>
      <c r="I1" s="624"/>
    </row>
    <row r="2" ht="19.5" customHeight="1">
      <c r="A2" s="625"/>
      <c r="B2" s="626"/>
      <c r="C2" s="627"/>
      <c r="D2" s="628"/>
      <c r="E2" s="629"/>
      <c r="F2" s="630"/>
      <c r="G2" s="631"/>
      <c r="H2" s="632"/>
      <c r="I2" s="633" t="s">
        <v>49</v>
      </c>
    </row>
    <row r="3" ht="19.5" customHeight="1">
      <c r="A3" s="634" t="s">
        <v>50</v>
      </c>
      <c r="B3" s="635"/>
      <c r="C3" s="636"/>
      <c r="D3" s="637"/>
      <c r="E3" s="638"/>
      <c r="F3" s="639"/>
      <c r="G3" s="640"/>
      <c r="H3" s="641"/>
      <c r="I3" s="642" t="s">
        <v>51</v>
      </c>
    </row>
    <row r="4" ht="39.75" customHeight="1">
      <c r="A4" s="643" t="s">
        <v>52</v>
      </c>
      <c r="B4" s="644" t="s">
        <v>53</v>
      </c>
      <c r="C4" s="645" t="s">
        <v>54</v>
      </c>
      <c r="D4" s="646" t="s">
        <v>55</v>
      </c>
      <c r="E4" s="647" t="s">
        <v>56</v>
      </c>
      <c r="F4" s="648" t="s">
        <v>57</v>
      </c>
      <c r="G4" s="649" t="s">
        <v>58</v>
      </c>
      <c r="H4" s="650" t="s">
        <v>59</v>
      </c>
      <c r="I4" s="651" t="s">
        <v>60</v>
      </c>
    </row>
    <row r="5" ht="27" customHeight="1">
      <c r="A5" s="652" t="s">
        <v>61</v>
      </c>
      <c r="B5" s="653">
        <f>C5+D5+E5+F5+G5+H5+I5</f>
        <v>294129364.44</v>
      </c>
      <c r="C5" s="654">
        <v>0</v>
      </c>
      <c r="D5" s="654">
        <v>0</v>
      </c>
      <c r="E5" s="653">
        <v>0</v>
      </c>
      <c r="F5" s="653">
        <v>118808812.24</v>
      </c>
      <c r="G5" s="653">
        <v>175320552.2</v>
      </c>
      <c r="H5" s="653">
        <v>0</v>
      </c>
      <c r="I5" s="655">
        <v>0</v>
      </c>
    </row>
    <row r="6" ht="27" customHeight="1">
      <c r="A6" s="656" t="s">
        <v>62</v>
      </c>
      <c r="B6" s="653">
        <f>C6+D6+E6+F6+G6+H6+I6</f>
        <v>189176550.88</v>
      </c>
      <c r="C6" s="653">
        <v>0</v>
      </c>
      <c r="D6" s="653">
        <v>0</v>
      </c>
      <c r="E6" s="653">
        <v>0</v>
      </c>
      <c r="F6" s="653">
        <v>117566550.88</v>
      </c>
      <c r="G6" s="653">
        <v>71610000</v>
      </c>
      <c r="H6" s="653">
        <v>0</v>
      </c>
      <c r="I6" s="655">
        <v>0</v>
      </c>
    </row>
    <row r="7" ht="27" customHeight="1">
      <c r="A7" s="657" t="s">
        <v>63</v>
      </c>
      <c r="B7" s="653">
        <f>C7+D7+E7+F7+G7+H7+I7</f>
        <v>3513836.4</v>
      </c>
      <c r="C7" s="653">
        <v>0</v>
      </c>
      <c r="D7" s="653">
        <v>0</v>
      </c>
      <c r="E7" s="653">
        <v>0</v>
      </c>
      <c r="F7" s="653">
        <v>546206.85</v>
      </c>
      <c r="G7" s="653">
        <v>2967629.55</v>
      </c>
      <c r="H7" s="653">
        <v>0</v>
      </c>
      <c r="I7" s="655">
        <v>0</v>
      </c>
    </row>
    <row r="8" ht="27" customHeight="1">
      <c r="A8" s="658" t="s">
        <v>64</v>
      </c>
      <c r="B8" s="653">
        <f>C8+D8+E8+F8+G8+H8+I8</f>
        <v>574827.21</v>
      </c>
      <c r="C8" s="653">
        <v>0</v>
      </c>
      <c r="D8" s="653">
        <v>0</v>
      </c>
      <c r="E8" s="653">
        <v>0</v>
      </c>
      <c r="F8" s="653">
        <v>414632.94</v>
      </c>
      <c r="G8" s="653">
        <v>160194.27</v>
      </c>
      <c r="H8" s="653">
        <v>0</v>
      </c>
      <c r="I8" s="655">
        <v>0</v>
      </c>
    </row>
    <row r="9" ht="27" customHeight="1">
      <c r="A9" s="659" t="s">
        <v>65</v>
      </c>
      <c r="B9" s="653">
        <f>C9+D9</f>
        <v>0</v>
      </c>
      <c r="C9" s="653">
        <v>0</v>
      </c>
      <c r="D9" s="653">
        <v>0</v>
      </c>
      <c r="E9" s="660"/>
      <c r="F9" s="653"/>
      <c r="G9" s="653"/>
      <c r="H9" s="653"/>
      <c r="I9" s="653"/>
    </row>
    <row r="10" ht="27" customHeight="1">
      <c r="A10" s="661" t="s">
        <v>66</v>
      </c>
      <c r="B10" s="653">
        <f>C10+D10+E10+F10+I10</f>
        <v>38710.71</v>
      </c>
      <c r="C10" s="653">
        <v>0</v>
      </c>
      <c r="D10" s="653">
        <v>0</v>
      </c>
      <c r="E10" s="653">
        <v>0</v>
      </c>
      <c r="F10" s="653">
        <v>38710.71</v>
      </c>
      <c r="G10" s="653"/>
      <c r="H10" s="653"/>
      <c r="I10" s="653">
        <v>0</v>
      </c>
    </row>
    <row r="11" ht="27" customHeight="1">
      <c r="A11" s="662" t="s">
        <v>67</v>
      </c>
      <c r="B11" s="653">
        <f>C11+D11+E11+F11+G11+H11+I11</f>
        <v>1242710.86</v>
      </c>
      <c r="C11" s="653">
        <v>0</v>
      </c>
      <c r="D11" s="653">
        <v>0</v>
      </c>
      <c r="E11" s="653">
        <v>0</v>
      </c>
      <c r="F11" s="653">
        <v>242710.86</v>
      </c>
      <c r="G11" s="653">
        <v>1000000</v>
      </c>
      <c r="H11" s="653">
        <v>0</v>
      </c>
      <c r="I11" s="653">
        <v>0</v>
      </c>
    </row>
    <row r="12" ht="27" customHeight="1">
      <c r="A12" s="663" t="s">
        <v>68</v>
      </c>
      <c r="B12" s="653">
        <f>C12</f>
        <v>0</v>
      </c>
      <c r="C12" s="653">
        <v>0</v>
      </c>
      <c r="D12" s="653"/>
      <c r="E12" s="653"/>
      <c r="F12" s="653"/>
      <c r="G12" s="653"/>
      <c r="H12" s="653"/>
      <c r="I12" s="653"/>
    </row>
    <row r="13" ht="27" customHeight="1">
      <c r="A13" s="664" t="s">
        <v>69</v>
      </c>
      <c r="B13" s="653">
        <f>C13</f>
        <v>0</v>
      </c>
      <c r="C13" s="653">
        <v>0</v>
      </c>
      <c r="D13" s="653"/>
      <c r="E13" s="653"/>
      <c r="F13" s="653"/>
      <c r="G13" s="653"/>
      <c r="H13" s="653"/>
      <c r="I13" s="653"/>
    </row>
    <row r="14" ht="27" customHeight="1">
      <c r="A14" s="665" t="s">
        <v>70</v>
      </c>
      <c r="B14" s="653">
        <f>C14+D14+E14+F14+G14+H14+I14</f>
        <v>294129364.44</v>
      </c>
      <c r="C14" s="653">
        <v>0</v>
      </c>
      <c r="D14" s="653">
        <v>0</v>
      </c>
      <c r="E14" s="653">
        <v>0</v>
      </c>
      <c r="F14" s="653">
        <v>118808812.24</v>
      </c>
      <c r="G14" s="653">
        <v>175320552.2</v>
      </c>
      <c r="H14" s="653">
        <v>0</v>
      </c>
      <c r="I14" s="653">
        <v>0</v>
      </c>
    </row>
    <row r="15" ht="27" customHeight="1">
      <c r="A15" s="666" t="s">
        <v>71</v>
      </c>
      <c r="B15" s="653">
        <f>C15+D15+E15+F15+G15+H15+I15</f>
        <v>130863116.05</v>
      </c>
      <c r="C15" s="653">
        <v>0</v>
      </c>
      <c r="D15" s="653">
        <v>0</v>
      </c>
      <c r="E15" s="653">
        <v>0</v>
      </c>
      <c r="F15" s="653">
        <v>39805387.67</v>
      </c>
      <c r="G15" s="653">
        <v>91057728.38</v>
      </c>
      <c r="H15" s="653">
        <v>0</v>
      </c>
      <c r="I15" s="653">
        <v>0</v>
      </c>
    </row>
    <row r="16" ht="27" customHeight="1">
      <c r="A16" s="667" t="s">
        <v>72</v>
      </c>
      <c r="B16" s="653">
        <f>C16+D16+E16+F16+I16</f>
        <v>19989.63</v>
      </c>
      <c r="C16" s="653">
        <v>0</v>
      </c>
      <c r="D16" s="653">
        <v>0</v>
      </c>
      <c r="E16" s="653">
        <v>0</v>
      </c>
      <c r="F16" s="653">
        <v>19989.63</v>
      </c>
      <c r="G16" s="653"/>
      <c r="H16" s="653"/>
      <c r="I16" s="653">
        <v>0</v>
      </c>
    </row>
    <row r="17" ht="27" customHeight="1">
      <c r="A17" s="668" t="s">
        <v>73</v>
      </c>
      <c r="B17" s="653">
        <f>C17+D17+E17+F17+G17+H17+I17</f>
        <v>639337.59</v>
      </c>
      <c r="C17" s="653">
        <v>0</v>
      </c>
      <c r="D17" s="653">
        <v>0</v>
      </c>
      <c r="E17" s="653">
        <v>0</v>
      </c>
      <c r="F17" s="653">
        <v>639337.59</v>
      </c>
      <c r="G17" s="653">
        <v>0</v>
      </c>
      <c r="H17" s="653">
        <v>0</v>
      </c>
      <c r="I17" s="653">
        <v>0</v>
      </c>
    </row>
    <row r="18" ht="27" customHeight="1">
      <c r="A18" s="669" t="s">
        <v>74</v>
      </c>
      <c r="B18" s="653">
        <f>C18</f>
        <v>0</v>
      </c>
      <c r="C18" s="653">
        <v>0</v>
      </c>
      <c r="D18" s="653"/>
      <c r="E18" s="653"/>
      <c r="F18" s="653"/>
      <c r="G18" s="653"/>
      <c r="H18" s="653"/>
      <c r="I18" s="653"/>
    </row>
    <row r="19" ht="27" customHeight="1">
      <c r="A19" s="670" t="s">
        <v>75</v>
      </c>
      <c r="B19" s="653">
        <f>C19</f>
        <v>0</v>
      </c>
      <c r="C19" s="653">
        <v>0</v>
      </c>
      <c r="D19" s="653"/>
      <c r="E19" s="653"/>
      <c r="F19" s="653"/>
      <c r="G19" s="653"/>
      <c r="H19" s="653"/>
      <c r="I19" s="653"/>
    </row>
    <row r="20" ht="27" customHeight="1">
      <c r="A20" s="671" t="s">
        <v>76</v>
      </c>
      <c r="B20" s="653">
        <f>C20+D20+E20+F20+G20+H20+I20</f>
        <v>0</v>
      </c>
      <c r="C20" s="653">
        <v>0</v>
      </c>
      <c r="D20" s="653">
        <v>0</v>
      </c>
      <c r="E20" s="653">
        <v>0</v>
      </c>
      <c r="F20" s="653">
        <v>0</v>
      </c>
      <c r="G20" s="653">
        <v>0</v>
      </c>
      <c r="H20" s="653">
        <v>0</v>
      </c>
      <c r="I20" s="655">
        <v>0</v>
      </c>
    </row>
    <row r="21" ht="27" customHeight="1">
      <c r="A21" s="672" t="s">
        <v>77</v>
      </c>
      <c r="B21" s="653">
        <f>C21+D21+E21+F21+G21+H21+I21</f>
        <v>1339030.11</v>
      </c>
      <c r="C21" s="653">
        <v>0</v>
      </c>
      <c r="D21" s="653">
        <v>0</v>
      </c>
      <c r="E21" s="653">
        <v>0</v>
      </c>
      <c r="F21" s="653">
        <v>43469.66</v>
      </c>
      <c r="G21" s="653">
        <v>1295560.45</v>
      </c>
      <c r="H21" s="653">
        <v>0</v>
      </c>
      <c r="I21" s="655">
        <v>0</v>
      </c>
    </row>
    <row r="22" ht="27" customHeight="1">
      <c r="A22" s="673"/>
      <c r="B22" s="674"/>
      <c r="C22" s="675"/>
      <c r="D22" s="676"/>
      <c r="E22" s="677"/>
      <c r="F22" s="678"/>
      <c r="G22" s="679"/>
      <c r="H22" s="680"/>
      <c r="I22" s="681" t="s">
        <v>78</v>
      </c>
    </row>
  </sheetData>
  <mergeCells>
    <mergeCell ref="A1:I1"/>
  </mergeCells>
  <printOptions horizontalCentered="1"/>
  <pageMargins left="0.393700787401575" right="0.393700787401575" top="0.78740157480315" bottom="0.78740157480315" header="0.51181" footer="0.51181"/>
  <pageSetup paperSize="9" scale="70" pageOrder="overThenDown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topLeftCell="B10" activePane="bottomRight" state="frozen"/>
      <selection activeCell="A1" sqref="A1"/>
    </sheetView>
  </sheetViews>
  <sheetFormatPr defaultColWidth="8" defaultRowHeight="14.25"/>
  <cols>
    <col min="1" max="1" width="37.8588235294118" style="16"/>
    <col min="2" max="2" width="27.2470588235294" style="16"/>
    <col min="3" max="3" width="27.2470588235294" style="16"/>
    <col min="4" max="4" width="33.4156862745098" style="16"/>
    <col min="5" max="5" width="27.2470588235294" style="16"/>
    <col min="6" max="6" width="27.2470588235294" style="16"/>
  </cols>
  <sheetData>
    <row r="1" ht="48" customHeight="1">
      <c r="A1" s="682" t="s">
        <v>79</v>
      </c>
      <c r="B1" s="683"/>
      <c r="C1" s="684"/>
      <c r="D1" s="685"/>
      <c r="E1" s="686"/>
      <c r="F1" s="687"/>
    </row>
    <row r="2" ht="19.5" customHeight="1">
      <c r="A2" s="688"/>
      <c r="B2" s="689"/>
      <c r="C2" s="690"/>
      <c r="D2" s="691"/>
      <c r="E2" s="692" t="s">
        <v>25</v>
      </c>
      <c r="F2" s="693"/>
    </row>
    <row r="3" ht="19.5" customHeight="1">
      <c r="A3" s="694" t="s">
        <v>50</v>
      </c>
      <c r="B3" s="695"/>
      <c r="C3" s="696"/>
      <c r="D3" s="697"/>
      <c r="E3" s="698"/>
      <c r="F3" s="699" t="s">
        <v>51</v>
      </c>
    </row>
    <row r="4" ht="27" customHeight="1">
      <c r="A4" s="700" t="s">
        <v>52</v>
      </c>
      <c r="B4" s="701" t="s">
        <v>80</v>
      </c>
      <c r="C4" s="702" t="s">
        <v>81</v>
      </c>
      <c r="D4" s="703" t="s">
        <v>52</v>
      </c>
      <c r="E4" s="704" t="s">
        <v>80</v>
      </c>
      <c r="F4" s="705" t="s">
        <v>81</v>
      </c>
    </row>
    <row r="5" ht="28.5" customHeight="1">
      <c r="A5" s="706" t="s">
        <v>82</v>
      </c>
      <c r="B5" s="707">
        <v>0</v>
      </c>
      <c r="C5" s="708">
        <v>0</v>
      </c>
      <c r="D5" s="709" t="s">
        <v>83</v>
      </c>
      <c r="E5" s="710">
        <v>0</v>
      </c>
      <c r="F5" s="711">
        <v>0</v>
      </c>
    </row>
    <row r="6" ht="28.5" customHeight="1">
      <c r="A6" s="712" t="s">
        <v>84</v>
      </c>
      <c r="B6" s="713">
        <v>0</v>
      </c>
      <c r="C6" s="714">
        <v>0</v>
      </c>
      <c r="D6" s="715" t="s">
        <v>85</v>
      </c>
      <c r="E6" s="716">
        <v>0</v>
      </c>
      <c r="F6" s="717">
        <v>0</v>
      </c>
    </row>
    <row r="7" ht="28.5" customHeight="1">
      <c r="A7" s="718" t="s">
        <v>86</v>
      </c>
      <c r="B7" s="719">
        <v>0</v>
      </c>
      <c r="C7" s="720">
        <v>0</v>
      </c>
      <c r="D7" s="721" t="s">
        <v>87</v>
      </c>
      <c r="E7" s="722">
        <v>0</v>
      </c>
      <c r="F7" s="723">
        <v>0</v>
      </c>
    </row>
    <row r="8" ht="28.5" customHeight="1">
      <c r="A8" s="724" t="s">
        <v>88</v>
      </c>
      <c r="B8" s="725">
        <v>0</v>
      </c>
      <c r="C8" s="726">
        <v>0</v>
      </c>
      <c r="D8" s="727" t="s">
        <v>89</v>
      </c>
      <c r="E8" s="728">
        <v>0</v>
      </c>
      <c r="F8" s="729">
        <v>0</v>
      </c>
    </row>
    <row r="9" ht="28.5" customHeight="1">
      <c r="A9" s="730" t="s">
        <v>90</v>
      </c>
      <c r="B9" s="731">
        <v>0</v>
      </c>
      <c r="C9" s="732">
        <v>0</v>
      </c>
      <c r="D9" s="733" t="s">
        <v>91</v>
      </c>
      <c r="E9" s="734">
        <v>0</v>
      </c>
      <c r="F9" s="735">
        <v>0</v>
      </c>
    </row>
    <row r="10" ht="28.5" customHeight="1">
      <c r="A10" s="736" t="s">
        <v>92</v>
      </c>
      <c r="B10" s="737">
        <v>0</v>
      </c>
      <c r="C10" s="738">
        <v>0</v>
      </c>
      <c r="D10" s="739" t="s">
        <v>93</v>
      </c>
      <c r="E10" s="740">
        <v>0</v>
      </c>
      <c r="F10" s="741">
        <v>0</v>
      </c>
    </row>
    <row r="11" ht="28.5" customHeight="1">
      <c r="A11" s="742" t="s">
        <v>94</v>
      </c>
      <c r="B11" s="743">
        <v>0</v>
      </c>
      <c r="C11" s="744">
        <v>0</v>
      </c>
      <c r="D11" s="745" t="s">
        <v>95</v>
      </c>
      <c r="E11" s="746">
        <v>0</v>
      </c>
      <c r="F11" s="747">
        <v>0</v>
      </c>
    </row>
    <row r="12" ht="28.5" customHeight="1">
      <c r="A12" s="748" t="s">
        <v>96</v>
      </c>
      <c r="B12" s="749">
        <v>0</v>
      </c>
      <c r="C12" s="750">
        <v>0</v>
      </c>
      <c r="D12" s="751" t="s">
        <v>97</v>
      </c>
      <c r="E12" s="752" t="s">
        <v>97</v>
      </c>
      <c r="F12" s="753" t="s">
        <v>97</v>
      </c>
    </row>
    <row r="13" ht="28.5" customHeight="1">
      <c r="A13" s="754" t="s">
        <v>98</v>
      </c>
      <c r="B13" s="653">
        <f>B5+B6+B8+B9+B10+B11</f>
        <v>0</v>
      </c>
      <c r="C13" s="653">
        <f>C5+C6+C8+C9+C10+C11</f>
        <v>0</v>
      </c>
      <c r="D13" s="755" t="s">
        <v>99</v>
      </c>
      <c r="E13" s="655">
        <f>E5+E7+E8+E9+E10+E11</f>
        <v>0</v>
      </c>
      <c r="F13" s="756">
        <f>F5+F7+F8+F9+F10+F11</f>
        <v>0</v>
      </c>
    </row>
    <row r="14" ht="28.5" customHeight="1">
      <c r="A14" s="757" t="s">
        <v>100</v>
      </c>
      <c r="B14" s="758">
        <v>0</v>
      </c>
      <c r="C14" s="759">
        <v>0</v>
      </c>
      <c r="D14" s="760" t="s">
        <v>101</v>
      </c>
      <c r="E14" s="761">
        <v>0</v>
      </c>
      <c r="F14" s="762">
        <v>0</v>
      </c>
    </row>
    <row r="15" ht="39.75" customHeight="1">
      <c r="A15" s="763" t="s">
        <v>102</v>
      </c>
      <c r="B15" s="764">
        <v>0</v>
      </c>
      <c r="C15" s="765">
        <v>0</v>
      </c>
      <c r="D15" s="766" t="s">
        <v>103</v>
      </c>
      <c r="E15" s="767">
        <v>0</v>
      </c>
      <c r="F15" s="768">
        <v>0</v>
      </c>
    </row>
    <row r="16" ht="28.5" customHeight="1">
      <c r="A16" s="769" t="s">
        <v>104</v>
      </c>
      <c r="B16" s="770">
        <v>0</v>
      </c>
      <c r="C16" s="771">
        <v>0</v>
      </c>
      <c r="D16" s="772" t="s">
        <v>105</v>
      </c>
      <c r="E16" s="773">
        <v>0</v>
      </c>
      <c r="F16" s="774">
        <v>0</v>
      </c>
    </row>
    <row r="17" ht="31.5" customHeight="1">
      <c r="A17" s="775" t="s">
        <v>106</v>
      </c>
      <c r="B17" s="776">
        <v>0</v>
      </c>
      <c r="C17" s="777">
        <v>0</v>
      </c>
      <c r="D17" s="778" t="s">
        <v>107</v>
      </c>
      <c r="E17" s="779">
        <v>0</v>
      </c>
      <c r="F17" s="780">
        <v>0</v>
      </c>
    </row>
    <row r="18" ht="31.5" customHeight="1">
      <c r="A18" s="781" t="s">
        <v>108</v>
      </c>
      <c r="B18" s="782">
        <f>B13+B14+B16</f>
        <v>0</v>
      </c>
      <c r="C18" s="783">
        <f>C13+C14+C16</f>
        <v>0</v>
      </c>
      <c r="D18" s="784" t="s">
        <v>109</v>
      </c>
      <c r="E18" s="785">
        <f>E13+E14+E16</f>
        <v>0</v>
      </c>
      <c r="F18" s="756">
        <f>F13+F14+F16</f>
        <v>0</v>
      </c>
    </row>
    <row r="19" ht="28.5" customHeight="1">
      <c r="A19" s="786" t="s">
        <v>97</v>
      </c>
      <c r="B19" s="787" t="s">
        <v>97</v>
      </c>
      <c r="C19" s="788" t="s">
        <v>97</v>
      </c>
      <c r="D19" s="789" t="s">
        <v>110</v>
      </c>
      <c r="E19" s="756">
        <f>B18-E18</f>
        <v>0</v>
      </c>
      <c r="F19" s="756">
        <f>C18-F18</f>
        <v>0</v>
      </c>
    </row>
    <row r="20" ht="28.5" customHeight="1">
      <c r="A20" s="790" t="s">
        <v>111</v>
      </c>
      <c r="B20" s="791">
        <v>0</v>
      </c>
      <c r="C20" s="756">
        <f>E20</f>
        <v>0</v>
      </c>
      <c r="D20" s="792" t="s">
        <v>112</v>
      </c>
      <c r="E20" s="756">
        <f>B20+E19</f>
        <v>0</v>
      </c>
      <c r="F20" s="756">
        <f>C20+F19</f>
        <v>0</v>
      </c>
    </row>
    <row r="21" ht="28.5" customHeight="1">
      <c r="A21" s="793" t="s">
        <v>113</v>
      </c>
      <c r="B21" s="756">
        <f>B18+B20</f>
        <v>0</v>
      </c>
      <c r="C21" s="756">
        <f>C18+C20</f>
        <v>0</v>
      </c>
      <c r="D21" s="794" t="s">
        <v>113</v>
      </c>
      <c r="E21" s="756">
        <f>E18+E20</f>
        <v>0</v>
      </c>
      <c r="F21" s="756">
        <f>F18+F20</f>
        <v>0</v>
      </c>
    </row>
    <row r="22" ht="28.5" customHeight="1">
      <c r="A22" s="795"/>
      <c r="B22" s="796">
        <v>0</v>
      </c>
      <c r="C22" s="797"/>
      <c r="D22" s="798"/>
      <c r="E22" s="799">
        <v>0</v>
      </c>
      <c r="F22" s="800" t="s">
        <v>114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45.6039215686274" style="16"/>
    <col min="2" max="2" width="27.2470588235294" style="16"/>
    <col min="3" max="3" width="27.2470588235294" style="16"/>
    <col min="4" max="4" width="42.4509803921569" style="16"/>
    <col min="5" max="5" width="27.2470588235294" style="16"/>
    <col min="6" max="6" width="27.2470588235294" style="16"/>
  </cols>
  <sheetData>
    <row r="1" ht="48" customHeight="1">
      <c r="A1" s="801" t="s">
        <v>115</v>
      </c>
      <c r="B1" s="802"/>
      <c r="C1" s="803"/>
      <c r="D1" s="804"/>
      <c r="E1" s="805"/>
      <c r="F1" s="806"/>
    </row>
    <row r="2" ht="19.5" customHeight="1">
      <c r="A2" s="807"/>
      <c r="B2" s="808"/>
      <c r="C2" s="809"/>
      <c r="D2" s="810"/>
      <c r="E2" s="811" t="s">
        <v>27</v>
      </c>
      <c r="F2" s="812"/>
    </row>
    <row r="3" ht="19.5" customHeight="1">
      <c r="A3" s="813" t="s">
        <v>50</v>
      </c>
      <c r="B3" s="814"/>
      <c r="C3" s="815"/>
      <c r="D3" s="816"/>
      <c r="E3" s="817"/>
      <c r="F3" s="818" t="s">
        <v>51</v>
      </c>
    </row>
    <row r="4" ht="28.5" customHeight="1">
      <c r="A4" s="819" t="s">
        <v>52</v>
      </c>
      <c r="B4" s="820" t="s">
        <v>80</v>
      </c>
      <c r="C4" s="821" t="s">
        <v>81</v>
      </c>
      <c r="D4" s="822" t="s">
        <v>52</v>
      </c>
      <c r="E4" s="823" t="s">
        <v>80</v>
      </c>
      <c r="F4" s="824" t="s">
        <v>81</v>
      </c>
    </row>
    <row r="5" ht="28.5" customHeight="1">
      <c r="A5" s="825" t="s">
        <v>116</v>
      </c>
      <c r="B5" s="826">
        <v>0</v>
      </c>
      <c r="C5" s="827">
        <v>0</v>
      </c>
      <c r="D5" s="828" t="s">
        <v>117</v>
      </c>
      <c r="E5" s="829">
        <v>0</v>
      </c>
      <c r="F5" s="830">
        <v>0</v>
      </c>
    </row>
    <row r="6" ht="28.5" customHeight="1">
      <c r="A6" s="831" t="s">
        <v>118</v>
      </c>
      <c r="B6" s="832">
        <v>0</v>
      </c>
      <c r="C6" s="833">
        <v>0</v>
      </c>
      <c r="D6" s="834" t="s">
        <v>119</v>
      </c>
      <c r="E6" s="835">
        <v>0</v>
      </c>
      <c r="F6" s="836">
        <v>0</v>
      </c>
    </row>
    <row r="7" ht="28.5" customHeight="1">
      <c r="A7" s="837" t="s">
        <v>120</v>
      </c>
      <c r="B7" s="838">
        <v>0</v>
      </c>
      <c r="C7" s="839">
        <v>0</v>
      </c>
      <c r="D7" s="840" t="s">
        <v>121</v>
      </c>
      <c r="E7" s="841">
        <v>0</v>
      </c>
      <c r="F7" s="842">
        <v>0</v>
      </c>
    </row>
    <row r="8" ht="28.5" customHeight="1">
      <c r="A8" s="843" t="s">
        <v>122</v>
      </c>
      <c r="B8" s="844">
        <v>0</v>
      </c>
      <c r="C8" s="845">
        <v>0</v>
      </c>
      <c r="D8" s="846" t="s">
        <v>123</v>
      </c>
      <c r="E8" s="847">
        <v>0</v>
      </c>
      <c r="F8" s="848">
        <v>0</v>
      </c>
    </row>
    <row r="9" ht="28.5" customHeight="1">
      <c r="A9" s="849" t="s">
        <v>124</v>
      </c>
      <c r="B9" s="850">
        <v>0</v>
      </c>
      <c r="C9" s="851">
        <v>0</v>
      </c>
      <c r="D9" s="852" t="s">
        <v>125</v>
      </c>
      <c r="E9" s="853">
        <v>0</v>
      </c>
      <c r="F9" s="854">
        <v>0</v>
      </c>
    </row>
    <row r="10" ht="28.5" customHeight="1">
      <c r="A10" s="855" t="s">
        <v>84</v>
      </c>
      <c r="B10" s="856">
        <v>0</v>
      </c>
      <c r="C10" s="857">
        <v>0</v>
      </c>
      <c r="D10" s="858" t="s">
        <v>97</v>
      </c>
      <c r="E10" s="859" t="s">
        <v>97</v>
      </c>
      <c r="F10" s="860" t="s">
        <v>97</v>
      </c>
    </row>
    <row r="11" ht="28.5" customHeight="1">
      <c r="A11" s="861" t="s">
        <v>126</v>
      </c>
      <c r="B11" s="862">
        <v>0</v>
      </c>
      <c r="C11" s="863">
        <v>0</v>
      </c>
      <c r="D11" s="864" t="s">
        <v>97</v>
      </c>
      <c r="E11" s="865" t="s">
        <v>97</v>
      </c>
      <c r="F11" s="866" t="s">
        <v>97</v>
      </c>
    </row>
    <row r="12" ht="28.5" customHeight="1">
      <c r="A12" s="867" t="s">
        <v>127</v>
      </c>
      <c r="B12" s="868">
        <v>0</v>
      </c>
      <c r="C12" s="869">
        <v>0</v>
      </c>
      <c r="D12" s="870" t="s">
        <v>97</v>
      </c>
      <c r="E12" s="871" t="s">
        <v>97</v>
      </c>
      <c r="F12" s="872" t="s">
        <v>97</v>
      </c>
    </row>
    <row r="13" ht="28.5" customHeight="1">
      <c r="A13" s="873" t="s">
        <v>128</v>
      </c>
      <c r="B13" s="874">
        <v>0</v>
      </c>
      <c r="C13" s="875">
        <v>0</v>
      </c>
      <c r="D13" s="876" t="s">
        <v>97</v>
      </c>
      <c r="E13" s="877" t="s">
        <v>97</v>
      </c>
      <c r="F13" s="878" t="s">
        <v>97</v>
      </c>
    </row>
    <row r="14" ht="28.5" customHeight="1">
      <c r="A14" s="879" t="s">
        <v>129</v>
      </c>
      <c r="B14" s="880">
        <v>0</v>
      </c>
      <c r="C14" s="881">
        <v>0</v>
      </c>
      <c r="D14" s="882" t="s">
        <v>97</v>
      </c>
      <c r="E14" s="883" t="s">
        <v>97</v>
      </c>
      <c r="F14" s="884" t="s">
        <v>97</v>
      </c>
    </row>
    <row r="15" ht="28.5" customHeight="1">
      <c r="A15" s="885" t="s">
        <v>130</v>
      </c>
      <c r="B15" s="886">
        <v>0</v>
      </c>
      <c r="C15" s="887">
        <v>0</v>
      </c>
      <c r="D15" s="888" t="s">
        <v>97</v>
      </c>
      <c r="E15" s="889" t="s">
        <v>97</v>
      </c>
      <c r="F15" s="890" t="s">
        <v>97</v>
      </c>
    </row>
    <row r="16" ht="28.5" customHeight="1">
      <c r="A16" s="891" t="s">
        <v>131</v>
      </c>
      <c r="B16" s="892">
        <v>0</v>
      </c>
      <c r="C16" s="893">
        <v>0</v>
      </c>
      <c r="D16" s="894" t="s">
        <v>97</v>
      </c>
      <c r="E16" s="895" t="s">
        <v>97</v>
      </c>
      <c r="F16" s="896" t="s">
        <v>97</v>
      </c>
    </row>
    <row r="17" ht="28.5" customHeight="1">
      <c r="A17" s="897" t="s">
        <v>132</v>
      </c>
      <c r="B17" s="898">
        <v>0</v>
      </c>
      <c r="C17" s="899">
        <v>0</v>
      </c>
      <c r="D17" s="900" t="s">
        <v>97</v>
      </c>
      <c r="E17" s="901" t="s">
        <v>97</v>
      </c>
      <c r="F17" s="902" t="s">
        <v>97</v>
      </c>
    </row>
    <row r="18" ht="28.5" customHeight="1">
      <c r="A18" s="903" t="s">
        <v>133</v>
      </c>
      <c r="B18" s="653">
        <f>B5+B10+B13+B14+B15+B16+B17</f>
        <v>0</v>
      </c>
      <c r="C18" s="653">
        <f>C5+C10+C13+C14+C15+C16+C17</f>
        <v>0</v>
      </c>
      <c r="D18" s="904" t="s">
        <v>134</v>
      </c>
      <c r="E18" s="653">
        <f>E5+E6+E7+E8+E9</f>
        <v>0</v>
      </c>
      <c r="F18" s="653">
        <f>F5+F6+F7+F8+F9</f>
        <v>0</v>
      </c>
    </row>
    <row r="19" ht="28.5" customHeight="1">
      <c r="A19" s="905" t="s">
        <v>135</v>
      </c>
      <c r="B19" s="906">
        <v>0</v>
      </c>
      <c r="C19" s="907">
        <v>0</v>
      </c>
      <c r="D19" s="908" t="s">
        <v>136</v>
      </c>
      <c r="E19" s="909">
        <v>0</v>
      </c>
      <c r="F19" s="910">
        <v>0</v>
      </c>
    </row>
    <row r="20" ht="28.5" customHeight="1">
      <c r="A20" s="911" t="s">
        <v>137</v>
      </c>
      <c r="B20" s="912">
        <v>0</v>
      </c>
      <c r="C20" s="913">
        <v>0</v>
      </c>
      <c r="D20" s="914" t="s">
        <v>138</v>
      </c>
      <c r="E20" s="915">
        <v>0</v>
      </c>
      <c r="F20" s="916">
        <v>0</v>
      </c>
    </row>
    <row r="21" ht="28.5" customHeight="1">
      <c r="A21" s="917" t="s">
        <v>139</v>
      </c>
      <c r="B21" s="918">
        <f>B18+B19+B20</f>
        <v>0</v>
      </c>
      <c r="C21" s="918">
        <f>C18+C19+C20</f>
        <v>0</v>
      </c>
      <c r="D21" s="919" t="s">
        <v>140</v>
      </c>
      <c r="E21" s="653">
        <f>E18+E19+E20</f>
        <v>0</v>
      </c>
      <c r="F21" s="653">
        <f>F18+F19+F20</f>
        <v>0</v>
      </c>
    </row>
    <row r="22" ht="28.5" customHeight="1">
      <c r="A22" s="920" t="s">
        <v>97</v>
      </c>
      <c r="B22" s="921" t="s">
        <v>97</v>
      </c>
      <c r="C22" s="922" t="s">
        <v>97</v>
      </c>
      <c r="D22" s="923" t="s">
        <v>141</v>
      </c>
      <c r="E22" s="653">
        <f>B21-E21</f>
        <v>0</v>
      </c>
      <c r="F22" s="653">
        <f>C21-F21</f>
        <v>0</v>
      </c>
    </row>
    <row r="23" ht="28.5" customHeight="1">
      <c r="A23" s="924" t="s">
        <v>142</v>
      </c>
      <c r="B23" s="925">
        <v>0</v>
      </c>
      <c r="C23" s="926">
        <f>E23</f>
        <v>0</v>
      </c>
      <c r="D23" s="927" t="s">
        <v>143</v>
      </c>
      <c r="E23" s="653">
        <f>B23+E22</f>
        <v>0</v>
      </c>
      <c r="F23" s="653">
        <f>C23+F22</f>
        <v>0</v>
      </c>
    </row>
    <row r="24" ht="28.5" customHeight="1">
      <c r="A24" s="928" t="s">
        <v>113</v>
      </c>
      <c r="B24" s="756">
        <f>B21+B23</f>
        <v>0</v>
      </c>
      <c r="C24" s="756">
        <f>C21+C23</f>
        <v>0</v>
      </c>
      <c r="D24" s="929" t="s">
        <v>113</v>
      </c>
      <c r="E24" s="918">
        <f>E21+E23</f>
        <v>0</v>
      </c>
      <c r="F24" s="918">
        <f>F21+F23</f>
        <v>0</v>
      </c>
    </row>
    <row r="25" ht="15.75" customHeight="1">
      <c r="A25" s="930"/>
      <c r="B25" s="931"/>
      <c r="C25" s="932"/>
      <c r="D25" s="933"/>
      <c r="E25" s="934"/>
      <c r="F25" s="935" t="s">
        <v>144</v>
      </c>
    </row>
  </sheetData>
  <mergeCells>
    <mergeCell ref="A1:F1"/>
    <mergeCell ref="E2:F2"/>
    <mergeCell ref="F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0"/>
  <sheetViews>
    <sheetView showGridLines="0" showZeros="0" topLeftCell="A1" zoomScaleNormal="100" zoomScalePageLayoutView="60" workbookViewId="0">
      <pane topLeftCell="B7" activePane="bottomRight" state="frozen"/>
      <selection activeCell="A1" sqref="A1"/>
    </sheetView>
  </sheetViews>
  <sheetFormatPr defaultColWidth="8" defaultRowHeight="14.25"/>
  <cols>
    <col min="1" max="1" width="33.4156862745098" style="16"/>
    <col min="2" max="2" width="27.2470588235294" style="16"/>
    <col min="3" max="3" width="27.2470588235294" style="16"/>
    <col min="4" max="4" width="33.4156862745098" style="16"/>
    <col min="5" max="5" width="27.2470588235294" style="16"/>
    <col min="6" max="6" width="27.2470588235294" style="16"/>
  </cols>
  <sheetData>
    <row r="1" ht="48" customHeight="1">
      <c r="A1" s="936" t="s">
        <v>145</v>
      </c>
      <c r="B1" s="937"/>
      <c r="C1" s="938"/>
      <c r="D1" s="939"/>
      <c r="E1" s="940"/>
      <c r="F1" s="941"/>
    </row>
    <row r="2" ht="21" customHeight="1">
      <c r="A2" s="942"/>
      <c r="B2" s="943"/>
      <c r="C2" s="944"/>
      <c r="D2" s="945"/>
      <c r="E2" s="946"/>
      <c r="F2" s="947" t="s">
        <v>29</v>
      </c>
    </row>
    <row r="3" ht="21" customHeight="1">
      <c r="A3" s="948" t="s">
        <v>50</v>
      </c>
      <c r="B3" s="949"/>
      <c r="C3" s="950"/>
      <c r="D3" s="951"/>
      <c r="E3" s="952"/>
      <c r="F3" s="953" t="s">
        <v>51</v>
      </c>
    </row>
    <row r="4" ht="28.5" customHeight="1">
      <c r="A4" s="954" t="s">
        <v>52</v>
      </c>
      <c r="B4" s="955" t="s">
        <v>80</v>
      </c>
      <c r="C4" s="956" t="s">
        <v>81</v>
      </c>
      <c r="D4" s="957" t="s">
        <v>52</v>
      </c>
      <c r="E4" s="958" t="s">
        <v>80</v>
      </c>
      <c r="F4" s="959" t="s">
        <v>81</v>
      </c>
    </row>
    <row r="5" ht="28.5" customHeight="1">
      <c r="A5" s="960" t="s">
        <v>82</v>
      </c>
      <c r="B5" s="961">
        <v>0</v>
      </c>
      <c r="C5" s="962">
        <v>0</v>
      </c>
      <c r="D5" s="963" t="s">
        <v>83</v>
      </c>
      <c r="E5" s="964">
        <v>0</v>
      </c>
      <c r="F5" s="965">
        <v>0</v>
      </c>
    </row>
    <row r="6" ht="28.5" customHeight="1">
      <c r="A6" s="966" t="s">
        <v>146</v>
      </c>
      <c r="B6" s="967">
        <v>0</v>
      </c>
      <c r="C6" s="968">
        <v>0</v>
      </c>
      <c r="D6" s="969" t="s">
        <v>147</v>
      </c>
      <c r="E6" s="970">
        <v>0</v>
      </c>
      <c r="F6" s="971">
        <v>0</v>
      </c>
    </row>
    <row r="7" ht="28.5" customHeight="1">
      <c r="A7" s="972" t="s">
        <v>84</v>
      </c>
      <c r="B7" s="973">
        <v>0</v>
      </c>
      <c r="C7" s="974">
        <v>0</v>
      </c>
      <c r="D7" s="975" t="s">
        <v>148</v>
      </c>
      <c r="E7" s="976">
        <v>0</v>
      </c>
      <c r="F7" s="977">
        <v>0</v>
      </c>
    </row>
    <row r="8" ht="28.5" customHeight="1">
      <c r="A8" s="978" t="s">
        <v>86</v>
      </c>
      <c r="B8" s="979">
        <v>0</v>
      </c>
      <c r="C8" s="980">
        <v>0</v>
      </c>
      <c r="D8" s="981" t="s">
        <v>97</v>
      </c>
      <c r="E8" s="982" t="s">
        <v>97</v>
      </c>
      <c r="F8" s="983" t="s">
        <v>97</v>
      </c>
    </row>
    <row r="9" ht="28.5" customHeight="1">
      <c r="A9" s="984" t="s">
        <v>88</v>
      </c>
      <c r="B9" s="985">
        <v>0</v>
      </c>
      <c r="C9" s="986">
        <v>0</v>
      </c>
      <c r="D9" s="987" t="s">
        <v>97</v>
      </c>
      <c r="E9" s="988" t="s">
        <v>97</v>
      </c>
      <c r="F9" s="989" t="s">
        <v>97</v>
      </c>
    </row>
    <row r="10" ht="28.5" customHeight="1">
      <c r="A10" s="990" t="s">
        <v>149</v>
      </c>
      <c r="B10" s="991">
        <v>0</v>
      </c>
      <c r="C10" s="992">
        <v>0</v>
      </c>
      <c r="D10" s="993" t="s">
        <v>97</v>
      </c>
      <c r="E10" s="994" t="s">
        <v>97</v>
      </c>
      <c r="F10" s="995" t="s">
        <v>97</v>
      </c>
    </row>
    <row r="11" ht="28.5" customHeight="1">
      <c r="A11" s="996" t="s">
        <v>150</v>
      </c>
      <c r="B11" s="997">
        <v>0</v>
      </c>
      <c r="C11" s="998">
        <v>0</v>
      </c>
      <c r="D11" s="999" t="s">
        <v>97</v>
      </c>
      <c r="E11" s="1000" t="s">
        <v>97</v>
      </c>
      <c r="F11" s="1001" t="s">
        <v>97</v>
      </c>
    </row>
    <row r="12" ht="28.5" customHeight="1">
      <c r="A12" s="1002" t="s">
        <v>96</v>
      </c>
      <c r="B12" s="1003">
        <v>0</v>
      </c>
      <c r="C12" s="1004">
        <v>0</v>
      </c>
      <c r="D12" s="1005" t="s">
        <v>97</v>
      </c>
      <c r="E12" s="1006" t="s">
        <v>97</v>
      </c>
      <c r="F12" s="1007" t="s">
        <v>97</v>
      </c>
    </row>
    <row r="13" ht="28.5" customHeight="1">
      <c r="A13" s="1008" t="s">
        <v>151</v>
      </c>
      <c r="B13" s="918">
        <f>B5+B7+B9+B10+B11</f>
        <v>0</v>
      </c>
      <c r="C13" s="918">
        <f>C5+C7+C9+C10+C11</f>
        <v>0</v>
      </c>
      <c r="D13" s="1009" t="s">
        <v>152</v>
      </c>
      <c r="E13" s="918">
        <f>E5+E6+E7</f>
        <v>0</v>
      </c>
      <c r="F13" s="785">
        <f>F5+F6+F7</f>
        <v>0</v>
      </c>
    </row>
    <row r="14" ht="28.5" customHeight="1">
      <c r="A14" s="1010" t="s">
        <v>153</v>
      </c>
      <c r="B14" s="1011">
        <v>0</v>
      </c>
      <c r="C14" s="1012">
        <v>0</v>
      </c>
      <c r="D14" s="1013" t="s">
        <v>154</v>
      </c>
      <c r="E14" s="1014">
        <v>0</v>
      </c>
      <c r="F14" s="1015">
        <v>0</v>
      </c>
    </row>
    <row r="15" ht="28.5" customHeight="1">
      <c r="A15" s="1016" t="s">
        <v>155</v>
      </c>
      <c r="B15" s="1017">
        <v>0</v>
      </c>
      <c r="C15" s="1018">
        <v>0</v>
      </c>
      <c r="D15" s="1019" t="s">
        <v>156</v>
      </c>
      <c r="E15" s="1020">
        <v>0</v>
      </c>
      <c r="F15" s="1021">
        <v>0</v>
      </c>
    </row>
    <row r="16" ht="28.5" customHeight="1">
      <c r="A16" s="1022" t="s">
        <v>157</v>
      </c>
      <c r="B16" s="653">
        <f>B13+B14+B15</f>
        <v>0</v>
      </c>
      <c r="C16" s="918">
        <f>C13+C14+C15</f>
        <v>0</v>
      </c>
      <c r="D16" s="1023" t="s">
        <v>158</v>
      </c>
      <c r="E16" s="653">
        <f>E13+E14+E15</f>
        <v>0</v>
      </c>
      <c r="F16" s="655">
        <f>F13+F14+F15</f>
        <v>0</v>
      </c>
    </row>
    <row r="17" ht="28.5" customHeight="1">
      <c r="A17" s="1024" t="s">
        <v>97</v>
      </c>
      <c r="B17" s="1025" t="s">
        <v>97</v>
      </c>
      <c r="C17" s="1026" t="s">
        <v>97</v>
      </c>
      <c r="D17" s="1027" t="s">
        <v>159</v>
      </c>
      <c r="E17" s="653">
        <f>B16-E16</f>
        <v>0</v>
      </c>
      <c r="F17" s="655">
        <f>C16-F16</f>
        <v>0</v>
      </c>
    </row>
    <row r="18" ht="28.5" customHeight="1">
      <c r="A18" s="1028" t="s">
        <v>160</v>
      </c>
      <c r="B18" s="1029">
        <v>0</v>
      </c>
      <c r="C18" s="653">
        <f>E18</f>
        <v>0</v>
      </c>
      <c r="D18" s="1030" t="s">
        <v>161</v>
      </c>
      <c r="E18" s="653">
        <f>B18+E17</f>
        <v>0</v>
      </c>
      <c r="F18" s="655">
        <f>C18+F17</f>
        <v>0</v>
      </c>
    </row>
    <row r="19" ht="28.5" customHeight="1">
      <c r="A19" s="1031" t="s">
        <v>113</v>
      </c>
      <c r="B19" s="653">
        <f>B16+B18</f>
        <v>0</v>
      </c>
      <c r="C19" s="653">
        <f>C16+C18</f>
        <v>0</v>
      </c>
      <c r="D19" s="1032" t="s">
        <v>113</v>
      </c>
      <c r="E19" s="653">
        <f>E16+E18</f>
        <v>0</v>
      </c>
      <c r="F19" s="785">
        <f>F16+F18</f>
        <v>0</v>
      </c>
    </row>
    <row r="20" ht="28.5" customHeight="1">
      <c r="A20" s="1033"/>
      <c r="B20" s="1034"/>
      <c r="C20" s="1035"/>
      <c r="D20" s="1036"/>
      <c r="E20" s="1037"/>
      <c r="F20" s="1038" t="s">
        <v>162</v>
      </c>
    </row>
  </sheetData>
  <mergeCells>
    <mergeCell ref="A1:F1"/>
    <mergeCell ref="F2"/>
    <mergeCell ref="A4"/>
    <mergeCell ref="B4"/>
    <mergeCell ref="C4"/>
    <mergeCell ref="D4"/>
    <mergeCell ref="E4"/>
    <mergeCell ref="F4"/>
  </mergeCells>
  <printOptions horizontalCentered="1"/>
  <pageMargins left="0.393700787401575" right="0.393700787401575" top="0.393700787401575" bottom="0.393700787401575" header="0.51181" footer="0.51181"/>
  <pageSetup paperSize="9" scale="90" pageOrder="overThenDown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7"/>
  <sheetViews>
    <sheetView showGridLines="0" topLeftCell="A1" zoomScaleNormal="100" zoomScalePageLayoutView="60" workbookViewId="0">
      <pane topLeftCell="B25" activePane="bottomRight" state="frozen"/>
      <selection activeCell="A1" sqref="A1"/>
    </sheetView>
  </sheetViews>
  <sheetFormatPr defaultColWidth="8" defaultRowHeight="14.25"/>
  <cols>
    <col min="1" max="1" width="36.4274509803922" style="16"/>
    <col min="2" max="2" width="24.2352941176471" style="16"/>
    <col min="3" max="3" width="27.1058823529412" style="16"/>
    <col min="4" max="4" width="24.2352941176471" style="16"/>
    <col min="5" max="5" width="24.2352941176471" style="16"/>
    <col min="6" max="6" width="27.5333333333333" style="16"/>
    <col min="7" max="7" width="24.2352941176471" style="16"/>
  </cols>
  <sheetData>
    <row r="1" ht="48" customHeight="1">
      <c r="A1" s="1039" t="s">
        <v>163</v>
      </c>
      <c r="B1" s="1040"/>
      <c r="C1" s="1041"/>
      <c r="D1" s="1042"/>
      <c r="E1" s="1043"/>
      <c r="F1" s="1044"/>
      <c r="G1" s="1045"/>
    </row>
    <row r="2" ht="21" customHeight="1">
      <c r="A2" s="1046"/>
      <c r="B2" s="1047"/>
      <c r="C2" s="1048"/>
      <c r="D2" s="1049"/>
      <c r="E2" s="1050"/>
      <c r="F2" s="1051"/>
      <c r="G2" s="1052" t="s">
        <v>31</v>
      </c>
    </row>
    <row r="3" ht="21" customHeight="1">
      <c r="A3" s="1053" t="s">
        <v>50</v>
      </c>
      <c r="B3" s="1054"/>
      <c r="C3" s="1055"/>
      <c r="D3" s="1056"/>
      <c r="E3" s="1057"/>
      <c r="F3" s="1058"/>
      <c r="G3" s="1059" t="s">
        <v>51</v>
      </c>
    </row>
    <row r="4" ht="28.5" customHeight="1">
      <c r="A4" s="1060" t="s">
        <v>52</v>
      </c>
      <c r="B4" s="1061" t="s">
        <v>80</v>
      </c>
      <c r="C4" s="1062"/>
      <c r="D4" s="1063"/>
      <c r="E4" s="1064" t="s">
        <v>81</v>
      </c>
      <c r="F4" s="1065"/>
      <c r="G4" s="1066"/>
    </row>
    <row r="5" ht="36" customHeight="1">
      <c r="A5" s="1067"/>
      <c r="B5" s="1068" t="s">
        <v>164</v>
      </c>
      <c r="C5" s="1069" t="s">
        <v>165</v>
      </c>
      <c r="D5" s="1070" t="s">
        <v>166</v>
      </c>
      <c r="E5" s="1071" t="s">
        <v>164</v>
      </c>
      <c r="F5" s="1072" t="s">
        <v>165</v>
      </c>
      <c r="G5" s="1073" t="s">
        <v>166</v>
      </c>
    </row>
    <row r="6" ht="28.5" customHeight="1">
      <c r="A6" s="1074" t="s">
        <v>167</v>
      </c>
      <c r="B6" s="756">
        <f>C6+D6</f>
        <v>0</v>
      </c>
      <c r="C6" s="756">
        <f>C7+C8</f>
        <v>76053598.62</v>
      </c>
      <c r="D6" s="756">
        <f>D7+D8</f>
        <v>34009783.18</v>
      </c>
      <c r="E6" s="756">
        <f>F6+G6</f>
        <v>0</v>
      </c>
      <c r="F6" s="756">
        <f>F7+F8</f>
        <v>86977671.33</v>
      </c>
      <c r="G6" s="756">
        <f>G7+G8</f>
        <v>30588879.55</v>
      </c>
    </row>
    <row r="7" ht="28.5" customHeight="1">
      <c r="A7" s="1075" t="s">
        <v>168</v>
      </c>
      <c r="B7" s="756">
        <f>C7+D7</f>
        <v>89155755.56</v>
      </c>
      <c r="C7" s="1076">
        <v>76053598.62</v>
      </c>
      <c r="D7" s="1077">
        <v>13102156.94</v>
      </c>
      <c r="E7" s="756">
        <f>F7+G7</f>
        <v>95613543.33</v>
      </c>
      <c r="F7" s="1078">
        <v>86977671.33</v>
      </c>
      <c r="G7" s="1079">
        <v>8635872</v>
      </c>
    </row>
    <row r="8" ht="28.5" customHeight="1">
      <c r="A8" s="1080" t="s">
        <v>169</v>
      </c>
      <c r="B8" s="756">
        <f>C8+D8</f>
        <v>20907626.24</v>
      </c>
      <c r="C8" s="1081">
        <v>0</v>
      </c>
      <c r="D8" s="1082">
        <v>20907626.24</v>
      </c>
      <c r="E8" s="756">
        <f>F8+G8</f>
        <v>21953007.55</v>
      </c>
      <c r="F8" s="1083">
        <v>0</v>
      </c>
      <c r="G8" s="1084">
        <v>21953007.55</v>
      </c>
    </row>
    <row r="9" ht="28.5" customHeight="1">
      <c r="A9" s="1085" t="s">
        <v>84</v>
      </c>
      <c r="B9" s="756">
        <f>C9</f>
        <v>546206.85</v>
      </c>
      <c r="C9" s="1086">
        <v>546206.85</v>
      </c>
      <c r="D9" s="1087" t="s">
        <v>97</v>
      </c>
      <c r="E9" s="756">
        <f>F9</f>
        <v>546206.85</v>
      </c>
      <c r="F9" s="1088">
        <v>546206.85</v>
      </c>
      <c r="G9" s="1089" t="s">
        <v>97</v>
      </c>
    </row>
    <row r="10" ht="28.5" customHeight="1">
      <c r="A10" s="1090" t="s">
        <v>88</v>
      </c>
      <c r="B10" s="756">
        <f>C10+D10</f>
        <v>394888.56</v>
      </c>
      <c r="C10" s="1091">
        <v>394887.56</v>
      </c>
      <c r="D10" s="1092">
        <v>1</v>
      </c>
      <c r="E10" s="756">
        <f>F10+G10</f>
        <v>414632.94</v>
      </c>
      <c r="F10" s="1093">
        <v>414631.94</v>
      </c>
      <c r="G10" s="1094">
        <v>1</v>
      </c>
    </row>
    <row r="11" ht="28.5" customHeight="1">
      <c r="A11" s="1095" t="s">
        <v>149</v>
      </c>
      <c r="B11" s="756">
        <f>D11</f>
        <v>36867.34</v>
      </c>
      <c r="C11" s="1096" t="s">
        <v>97</v>
      </c>
      <c r="D11" s="1097">
        <v>36867.34</v>
      </c>
      <c r="E11" s="756">
        <f>G11</f>
        <v>38710.71</v>
      </c>
      <c r="F11" s="1098" t="s">
        <v>97</v>
      </c>
      <c r="G11" s="1099">
        <v>38710.71</v>
      </c>
    </row>
    <row r="12" ht="28.5" customHeight="1">
      <c r="A12" s="1100" t="s">
        <v>150</v>
      </c>
      <c r="B12" s="756">
        <f>C12+D12</f>
        <v>231153.2</v>
      </c>
      <c r="C12" s="1101">
        <v>231153.2</v>
      </c>
      <c r="D12" s="1102">
        <v>0</v>
      </c>
      <c r="E12" s="756">
        <f>F12+G12</f>
        <v>242710.86</v>
      </c>
      <c r="F12" s="1103">
        <v>242710.86</v>
      </c>
      <c r="G12" s="1104">
        <v>0</v>
      </c>
    </row>
    <row r="13" ht="28.5" customHeight="1">
      <c r="A13" s="1105" t="s">
        <v>96</v>
      </c>
      <c r="B13" s="756">
        <f>C13</f>
        <v>0</v>
      </c>
      <c r="C13" s="1106">
        <v>0</v>
      </c>
      <c r="D13" s="1107" t="s">
        <v>97</v>
      </c>
      <c r="E13" s="756">
        <f>F13</f>
        <v>0</v>
      </c>
      <c r="F13" s="1108">
        <v>0</v>
      </c>
      <c r="G13" s="1109" t="s">
        <v>97</v>
      </c>
    </row>
    <row r="14" ht="28.5" customHeight="1">
      <c r="A14" s="1110" t="s">
        <v>151</v>
      </c>
      <c r="B14" s="756">
        <f>C14+D14</f>
        <v>0</v>
      </c>
      <c r="C14" s="756">
        <f>C6+C9+C10+C12</f>
        <v>77225846.23</v>
      </c>
      <c r="D14" s="756">
        <f>D6+D10+D11+D12</f>
        <v>34046651.52</v>
      </c>
      <c r="E14" s="756">
        <f>F14+G14</f>
        <v>0</v>
      </c>
      <c r="F14" s="756">
        <f>F6+F9+F10+F12</f>
        <v>88181220.98</v>
      </c>
      <c r="G14" s="756">
        <f>G6+G10+G11+G12</f>
        <v>30627591.26</v>
      </c>
    </row>
    <row r="15" ht="28.5" customHeight="1">
      <c r="A15" s="1111" t="s">
        <v>153</v>
      </c>
      <c r="B15" s="756">
        <f>C15+D15</f>
        <v>0</v>
      </c>
      <c r="C15" s="1112">
        <v>0</v>
      </c>
      <c r="D15" s="1113">
        <v>0</v>
      </c>
      <c r="E15" s="756">
        <f>F15+G15</f>
        <v>0</v>
      </c>
      <c r="F15" s="1114">
        <v>0</v>
      </c>
      <c r="G15" s="1115">
        <v>0</v>
      </c>
    </row>
    <row r="16" ht="28.5" customHeight="1">
      <c r="A16" s="1116" t="s">
        <v>155</v>
      </c>
      <c r="B16" s="756">
        <f>C16+D16</f>
        <v>0</v>
      </c>
      <c r="C16" s="1117">
        <v>0</v>
      </c>
      <c r="D16" s="1118">
        <v>0</v>
      </c>
      <c r="E16" s="756">
        <f>F16+G16</f>
        <v>0</v>
      </c>
      <c r="F16" s="1119">
        <v>0</v>
      </c>
      <c r="G16" s="1120">
        <v>0</v>
      </c>
    </row>
    <row r="17" ht="28.5" customHeight="1">
      <c r="A17" s="1121" t="s">
        <v>157</v>
      </c>
      <c r="B17" s="756">
        <f>C17+D17</f>
        <v>0</v>
      </c>
      <c r="C17" s="756">
        <f>C14+C15+C16</f>
        <v>77225846.23</v>
      </c>
      <c r="D17" s="756">
        <f>D14+D15+D16</f>
        <v>34046651.52</v>
      </c>
      <c r="E17" s="756">
        <f>F17+G17</f>
        <v>0</v>
      </c>
      <c r="F17" s="756">
        <f>F14+F15+F16</f>
        <v>88181220.98</v>
      </c>
      <c r="G17" s="756">
        <f>G14+G15+G16</f>
        <v>30627591.26</v>
      </c>
    </row>
    <row r="18" ht="28.5" customHeight="1">
      <c r="A18" s="1122" t="s">
        <v>160</v>
      </c>
      <c r="B18" s="756">
        <f>C18+D18</f>
        <v>43469.66</v>
      </c>
      <c r="C18" s="1123">
        <v>43469.66</v>
      </c>
      <c r="D18" s="1124">
        <v>0</v>
      </c>
      <c r="E18" s="756">
        <f>F18+G18</f>
        <v>0</v>
      </c>
      <c r="F18" s="756">
        <f>C35</f>
        <v>0</v>
      </c>
      <c r="G18" s="756">
        <f>D35</f>
        <v>0</v>
      </c>
    </row>
    <row r="19" ht="28.5" customHeight="1">
      <c r="A19" s="1125" t="s">
        <v>113</v>
      </c>
      <c r="B19" s="756">
        <f>C19+D19</f>
        <v>0</v>
      </c>
      <c r="C19" s="756">
        <f>C17+C18</f>
        <v>77269315.89</v>
      </c>
      <c r="D19" s="756">
        <f>D17+D18</f>
        <v>34046651.52</v>
      </c>
      <c r="E19" s="756">
        <f>F19+G19</f>
        <v>0</v>
      </c>
      <c r="F19" s="756">
        <f>F17+F18</f>
        <v>88181220.98</v>
      </c>
      <c r="G19" s="756">
        <f>G17+G18</f>
        <v>30627591.26</v>
      </c>
    </row>
    <row r="20" ht="28.5" customHeight="1">
      <c r="A20" s="1126" t="s">
        <v>52</v>
      </c>
      <c r="B20" s="1127" t="s">
        <v>80</v>
      </c>
      <c r="C20" s="1128"/>
      <c r="D20" s="1129"/>
      <c r="E20" s="1130" t="s">
        <v>81</v>
      </c>
      <c r="F20" s="1131"/>
      <c r="G20" s="1132"/>
    </row>
    <row r="21" ht="36" customHeight="1">
      <c r="A21" s="1133"/>
      <c r="B21" s="1134" t="s">
        <v>164</v>
      </c>
      <c r="C21" s="1135" t="s">
        <v>165</v>
      </c>
      <c r="D21" s="1136" t="s">
        <v>166</v>
      </c>
      <c r="E21" s="1137" t="s">
        <v>164</v>
      </c>
      <c r="F21" s="1138" t="s">
        <v>165</v>
      </c>
      <c r="G21" s="1139" t="s">
        <v>166</v>
      </c>
    </row>
    <row r="22" ht="28.5" customHeight="1">
      <c r="A22" s="1140" t="s">
        <v>170</v>
      </c>
      <c r="B22" s="756">
        <f>C22+D22</f>
        <v>0</v>
      </c>
      <c r="C22" s="756">
        <f>C23+C24+C25+C26+C27</f>
        <v>24012639.66</v>
      </c>
      <c r="D22" s="756">
        <f>D23+D24+D25+D27</f>
        <v>12993954.49</v>
      </c>
      <c r="E22" s="756">
        <f>F22+G22</f>
        <v>0</v>
      </c>
      <c r="F22" s="756">
        <f>F23+F24+F25+F26+F27</f>
        <v>24579494.26</v>
      </c>
      <c r="G22" s="756">
        <f>G23+G24+G25+G27</f>
        <v>15225893.41</v>
      </c>
    </row>
    <row r="23" ht="28.5" customHeight="1">
      <c r="A23" s="1141" t="s">
        <v>171</v>
      </c>
      <c r="B23" s="756">
        <f>C23+D23</f>
        <v>15684186.92</v>
      </c>
      <c r="C23" s="1142">
        <v>12872990.66</v>
      </c>
      <c r="D23" s="1143">
        <v>2811196.26</v>
      </c>
      <c r="E23" s="756">
        <f>F23+G23</f>
        <v>15968396.26</v>
      </c>
      <c r="F23" s="1144">
        <v>13016640.19</v>
      </c>
      <c r="G23" s="1145">
        <v>2951756.07</v>
      </c>
    </row>
    <row r="24" ht="28.5" customHeight="1">
      <c r="A24" s="1146" t="s">
        <v>172</v>
      </c>
      <c r="B24" s="756">
        <f>C24+D24</f>
        <v>16871627.45</v>
      </c>
      <c r="C24" s="1147">
        <v>6688869.22</v>
      </c>
      <c r="D24" s="1148">
        <v>10182758.23</v>
      </c>
      <c r="E24" s="756">
        <f>F24+G24</f>
        <v>19163672.64</v>
      </c>
      <c r="F24" s="1149">
        <v>6889535.3</v>
      </c>
      <c r="G24" s="1150">
        <v>12274137.34</v>
      </c>
    </row>
    <row r="25" ht="28.5" customHeight="1">
      <c r="A25" s="1151" t="s">
        <v>173</v>
      </c>
      <c r="B25" s="756">
        <f>C25+D25</f>
        <v>447764.15</v>
      </c>
      <c r="C25" s="1152">
        <v>447764.15</v>
      </c>
      <c r="D25" s="1153">
        <v>0</v>
      </c>
      <c r="E25" s="756">
        <f>F25+G25</f>
        <v>470152.36</v>
      </c>
      <c r="F25" s="1154">
        <v>470152.36</v>
      </c>
      <c r="G25" s="1155">
        <v>0</v>
      </c>
    </row>
    <row r="26" ht="28.5" customHeight="1">
      <c r="A26" s="1156" t="s">
        <v>174</v>
      </c>
      <c r="B26" s="756">
        <f>C26</f>
        <v>4003015.63</v>
      </c>
      <c r="C26" s="1157">
        <v>4003015.63</v>
      </c>
      <c r="D26" s="1158" t="s">
        <v>97</v>
      </c>
      <c r="E26" s="756">
        <f>F26</f>
        <v>4203166.41</v>
      </c>
      <c r="F26" s="1159">
        <v>4203166.41</v>
      </c>
      <c r="G26" s="1160" t="s">
        <v>97</v>
      </c>
    </row>
    <row r="27" ht="28.5" customHeight="1">
      <c r="A27" s="1161" t="s">
        <v>175</v>
      </c>
      <c r="B27" s="756">
        <f>C27+D27</f>
        <v>0</v>
      </c>
      <c r="C27" s="1162">
        <v>0</v>
      </c>
      <c r="D27" s="1163">
        <v>0</v>
      </c>
      <c r="E27" s="756">
        <f>F27+G27</f>
        <v>0</v>
      </c>
      <c r="F27" s="1164">
        <v>0</v>
      </c>
      <c r="G27" s="1165">
        <v>0</v>
      </c>
    </row>
    <row r="28" ht="28.5" customHeight="1">
      <c r="A28" s="1166" t="s">
        <v>147</v>
      </c>
      <c r="B28" s="756">
        <f>D28</f>
        <v>19037.74</v>
      </c>
      <c r="C28" s="1167" t="s">
        <v>97</v>
      </c>
      <c r="D28" s="1168">
        <v>19037.74</v>
      </c>
      <c r="E28" s="756">
        <f>G28</f>
        <v>19989.63</v>
      </c>
      <c r="F28" s="1169" t="s">
        <v>97</v>
      </c>
      <c r="G28" s="1170">
        <v>19989.63</v>
      </c>
    </row>
    <row r="29" ht="28.5" customHeight="1">
      <c r="A29" s="1171" t="s">
        <v>148</v>
      </c>
      <c r="B29" s="756">
        <f>C29+D29</f>
        <v>608892.94</v>
      </c>
      <c r="C29" s="1172">
        <v>0</v>
      </c>
      <c r="D29" s="1173">
        <v>608892.94</v>
      </c>
      <c r="E29" s="756">
        <f>F29+G29</f>
        <v>639337.59</v>
      </c>
      <c r="F29" s="1174">
        <v>0</v>
      </c>
      <c r="G29" s="1175">
        <v>639337.59</v>
      </c>
    </row>
    <row r="30" ht="28.5" customHeight="1">
      <c r="A30" s="1176" t="s">
        <v>152</v>
      </c>
      <c r="B30" s="756">
        <f>C30+D30</f>
        <v>0</v>
      </c>
      <c r="C30" s="756">
        <f>C22+C29</f>
        <v>24012639.66</v>
      </c>
      <c r="D30" s="756">
        <f>D22+D28+D29</f>
        <v>13621885.17</v>
      </c>
      <c r="E30" s="756">
        <f>F30+G30</f>
        <v>0</v>
      </c>
      <c r="F30" s="756">
        <f>F22+F29</f>
        <v>24579494.26</v>
      </c>
      <c r="G30" s="756">
        <f>G22+G28+G29</f>
        <v>15885220.63</v>
      </c>
    </row>
    <row r="31" ht="28.5" customHeight="1">
      <c r="A31" s="1177" t="s">
        <v>154</v>
      </c>
      <c r="B31" s="756">
        <f>C31+D31</f>
        <v>0</v>
      </c>
      <c r="C31" s="1178">
        <v>0</v>
      </c>
      <c r="D31" s="1179">
        <v>0</v>
      </c>
      <c r="E31" s="756">
        <f>F31+G31</f>
        <v>0</v>
      </c>
      <c r="F31" s="1180">
        <v>0</v>
      </c>
      <c r="G31" s="1181">
        <v>0</v>
      </c>
    </row>
    <row r="32" ht="28.5" customHeight="1">
      <c r="A32" s="1182" t="s">
        <v>156</v>
      </c>
      <c r="B32" s="756">
        <f>C32+D32</f>
        <v>73637972.92</v>
      </c>
      <c r="C32" s="1183">
        <v>53213206.57</v>
      </c>
      <c r="D32" s="1184">
        <v>20424766.35</v>
      </c>
      <c r="E32" s="756">
        <f>F32+G32</f>
        <v>78344097.35</v>
      </c>
      <c r="F32" s="1185">
        <v>63601726.72</v>
      </c>
      <c r="G32" s="1186">
        <v>14742370.63</v>
      </c>
    </row>
    <row r="33" ht="28.5" customHeight="1">
      <c r="A33" s="1187" t="s">
        <v>158</v>
      </c>
      <c r="B33" s="756">
        <f>C33+D33</f>
        <v>0</v>
      </c>
      <c r="C33" s="756">
        <f>C30+C31+C32</f>
        <v>77225846.23</v>
      </c>
      <c r="D33" s="756">
        <f>D30+D31+D32</f>
        <v>34046651.52</v>
      </c>
      <c r="E33" s="756">
        <f>F33+G33</f>
        <v>0</v>
      </c>
      <c r="F33" s="756">
        <f>F30+F31+F32</f>
        <v>88181220.98</v>
      </c>
      <c r="G33" s="756">
        <f>G30+G31+G32</f>
        <v>30627591.26</v>
      </c>
    </row>
    <row r="34" ht="28.5" customHeight="1">
      <c r="A34" s="1188" t="s">
        <v>159</v>
      </c>
      <c r="B34" s="756">
        <f>C34+D34</f>
        <v>0</v>
      </c>
      <c r="C34" s="756">
        <f>C17-C33</f>
        <v>1.49011611938477E-8</v>
      </c>
      <c r="D34" s="756">
        <f>D17-D33</f>
        <v>0</v>
      </c>
      <c r="E34" s="756">
        <f>F34+G34</f>
        <v>0</v>
      </c>
      <c r="F34" s="756">
        <f>F17-F33</f>
        <v>0</v>
      </c>
      <c r="G34" s="756">
        <f>G17-G33</f>
        <v>0</v>
      </c>
    </row>
    <row r="35" ht="28.5" customHeight="1">
      <c r="A35" s="1189" t="s">
        <v>161</v>
      </c>
      <c r="B35" s="756">
        <f>C35+D35</f>
        <v>0</v>
      </c>
      <c r="C35" s="756">
        <f>C18+C34</f>
        <v>43469.6600000149</v>
      </c>
      <c r="D35" s="756">
        <f>D18+D34</f>
        <v>0</v>
      </c>
      <c r="E35" s="756">
        <f>F35+G35</f>
        <v>0</v>
      </c>
      <c r="F35" s="756">
        <f>F18+F34</f>
        <v>0</v>
      </c>
      <c r="G35" s="756">
        <f>G18+G34</f>
        <v>0</v>
      </c>
    </row>
    <row r="36" ht="28.5" customHeight="1">
      <c r="A36" s="1190" t="s">
        <v>113</v>
      </c>
      <c r="B36" s="756">
        <f>C36+D36</f>
        <v>0</v>
      </c>
      <c r="C36" s="756">
        <f>C33+C35</f>
        <v>77269315.89</v>
      </c>
      <c r="D36" s="756">
        <f>D33+D35</f>
        <v>34046651.52</v>
      </c>
      <c r="E36" s="756">
        <f>F36+G36</f>
        <v>0</v>
      </c>
      <c r="F36" s="756">
        <f>F33+F35</f>
        <v>88181220.98</v>
      </c>
      <c r="G36" s="756">
        <f>G33+G35</f>
        <v>30627591.26</v>
      </c>
    </row>
    <row r="37" ht="28.5" customHeight="1">
      <c r="A37" s="1191"/>
      <c r="B37" s="1192"/>
      <c r="C37" s="1193"/>
      <c r="D37" s="1194"/>
      <c r="E37" s="1195"/>
      <c r="F37" s="1196"/>
      <c r="G37" s="1197" t="s">
        <v>176</v>
      </c>
    </row>
  </sheetData>
  <mergeCells>
    <mergeCell ref="A1:G1"/>
    <mergeCell ref="A4:A5"/>
    <mergeCell ref="B4:D4"/>
    <mergeCell ref="E4:G4"/>
    <mergeCell ref="A20:A21"/>
    <mergeCell ref="B20:D20"/>
    <mergeCell ref="E20:G20"/>
  </mergeCells>
  <printOptions horizontalCentered="1"/>
  <pageMargins left="0.393700787401575" right="0.393700787401575" top="0.393700787401575" bottom="0.393700787401575" header="0.51181" footer="0.51181"/>
  <pageSetup paperSize="9" scale="54" pageOrder="overThenDown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0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41.0156862745098" style="16"/>
    <col min="2" max="2" width="27.2470588235294" style="16"/>
    <col min="3" max="3" width="27.2470588235294" style="16"/>
    <col min="4" max="4" width="41.0156862745098" style="16"/>
    <col min="5" max="5" width="27.2470588235294" style="16"/>
    <col min="6" max="6" width="27.2470588235294" style="16"/>
  </cols>
  <sheetData>
    <row r="1" ht="48" customHeight="1">
      <c r="A1" s="1198" t="s">
        <v>177</v>
      </c>
      <c r="B1" s="1199"/>
      <c r="C1" s="1200"/>
      <c r="D1" s="1201"/>
      <c r="E1" s="1202"/>
      <c r="F1" s="1203"/>
    </row>
    <row r="2" ht="21" customHeight="1">
      <c r="A2" s="1204"/>
      <c r="B2" s="1205"/>
      <c r="C2" s="1206"/>
      <c r="D2" s="1207"/>
      <c r="E2" s="1208"/>
      <c r="F2" s="1209" t="s">
        <v>33</v>
      </c>
    </row>
    <row r="3" ht="21" customHeight="1">
      <c r="A3" s="1210" t="s">
        <v>50</v>
      </c>
      <c r="B3" s="1211"/>
      <c r="C3" s="1212"/>
      <c r="D3" s="1213"/>
      <c r="E3" s="1214"/>
      <c r="F3" s="1215" t="s">
        <v>51</v>
      </c>
    </row>
    <row r="4" ht="28.5" customHeight="1">
      <c r="A4" s="1216" t="s">
        <v>52</v>
      </c>
      <c r="B4" s="1217" t="s">
        <v>80</v>
      </c>
      <c r="C4" s="1218" t="s">
        <v>81</v>
      </c>
      <c r="D4" s="1219" t="s">
        <v>52</v>
      </c>
      <c r="E4" s="1220" t="s">
        <v>80</v>
      </c>
      <c r="F4" s="1221" t="s">
        <v>81</v>
      </c>
    </row>
    <row r="5" ht="28.5" customHeight="1">
      <c r="A5" s="1222" t="s">
        <v>167</v>
      </c>
      <c r="B5" s="1223">
        <v>68321600</v>
      </c>
      <c r="C5" s="1224">
        <v>71610000</v>
      </c>
      <c r="D5" s="1225" t="s">
        <v>170</v>
      </c>
      <c r="E5" s="653">
        <f>E6+E7+E8</f>
        <v>89977992.47</v>
      </c>
      <c r="F5" s="653">
        <f>F6+F7+F8</f>
        <v>91057728.38</v>
      </c>
    </row>
    <row r="6" ht="28.5" customHeight="1">
      <c r="A6" s="1226" t="s">
        <v>178</v>
      </c>
      <c r="B6" s="1227">
        <v>0</v>
      </c>
      <c r="C6" s="1228">
        <v>0</v>
      </c>
      <c r="D6" s="1229" t="s">
        <v>179</v>
      </c>
      <c r="E6" s="1230">
        <v>62477306.11</v>
      </c>
      <c r="F6" s="1231">
        <v>63227033.78</v>
      </c>
    </row>
    <row r="7" ht="28.5" customHeight="1">
      <c r="A7" s="1232" t="s">
        <v>180</v>
      </c>
      <c r="B7" s="1233">
        <v>1794450</v>
      </c>
      <c r="C7" s="1234">
        <v>1451085</v>
      </c>
      <c r="D7" s="1235" t="s">
        <v>181</v>
      </c>
      <c r="E7" s="1236">
        <v>27500686.36</v>
      </c>
      <c r="F7" s="1237">
        <v>27830694.6</v>
      </c>
    </row>
    <row r="8" ht="28.5" customHeight="1">
      <c r="A8" s="1238" t="s">
        <v>182</v>
      </c>
      <c r="B8" s="1239">
        <v>3278760</v>
      </c>
      <c r="C8" s="1240">
        <v>1362940</v>
      </c>
      <c r="D8" s="1241" t="s">
        <v>175</v>
      </c>
      <c r="E8" s="1242">
        <v>0</v>
      </c>
      <c r="F8" s="1243">
        <v>0</v>
      </c>
    </row>
    <row r="9" ht="28.5" customHeight="1">
      <c r="A9" s="1244" t="s">
        <v>84</v>
      </c>
      <c r="B9" s="1245">
        <v>5475978.03</v>
      </c>
      <c r="C9" s="1246">
        <v>2967629.55</v>
      </c>
      <c r="D9" s="1247" t="s">
        <v>183</v>
      </c>
      <c r="E9" s="1248">
        <v>3297500</v>
      </c>
      <c r="F9" s="1249">
        <v>8525000</v>
      </c>
    </row>
    <row r="10" ht="28.5" customHeight="1">
      <c r="A10" s="1250" t="s">
        <v>184</v>
      </c>
      <c r="B10" s="1251">
        <v>5397948.48</v>
      </c>
      <c r="C10" s="1252">
        <v>2889600</v>
      </c>
      <c r="D10" s="1253" t="s">
        <v>148</v>
      </c>
      <c r="E10" s="1254">
        <v>0</v>
      </c>
      <c r="F10" s="1255">
        <v>0</v>
      </c>
    </row>
    <row r="11" ht="28.5" customHeight="1">
      <c r="A11" s="1256" t="s">
        <v>88</v>
      </c>
      <c r="B11" s="1257">
        <v>155528.42</v>
      </c>
      <c r="C11" s="1258">
        <v>160194.27</v>
      </c>
      <c r="D11" s="1259" t="s">
        <v>97</v>
      </c>
      <c r="E11" s="1260" t="s">
        <v>97</v>
      </c>
      <c r="F11" s="1261" t="s">
        <v>97</v>
      </c>
    </row>
    <row r="12" ht="28.5" customHeight="1">
      <c r="A12" s="1262" t="s">
        <v>185</v>
      </c>
      <c r="B12" s="1263">
        <v>1575013.46</v>
      </c>
      <c r="C12" s="1264">
        <v>1000000</v>
      </c>
      <c r="D12" s="1265" t="s">
        <v>97</v>
      </c>
      <c r="E12" s="1266" t="s">
        <v>97</v>
      </c>
      <c r="F12" s="1267" t="s">
        <v>97</v>
      </c>
    </row>
    <row r="13" ht="28.5" customHeight="1">
      <c r="A13" s="1268" t="s">
        <v>186</v>
      </c>
      <c r="B13" s="653">
        <f>B5+B9+B11+B12</f>
        <v>75528119.91</v>
      </c>
      <c r="C13" s="653">
        <f>C5+C9+C11+C12</f>
        <v>75737823.82</v>
      </c>
      <c r="D13" s="1269" t="s">
        <v>152</v>
      </c>
      <c r="E13" s="653">
        <f>E5+E9+E10</f>
        <v>93275492.47</v>
      </c>
      <c r="F13" s="653">
        <f>F5+F9+F10</f>
        <v>99582728.38</v>
      </c>
    </row>
    <row r="14" ht="28.5" customHeight="1">
      <c r="A14" s="1270" t="s">
        <v>187</v>
      </c>
      <c r="B14" s="1271">
        <v>93275492.47</v>
      </c>
      <c r="C14" s="1272">
        <v>99582728.38</v>
      </c>
      <c r="D14" s="1273" t="s">
        <v>154</v>
      </c>
      <c r="E14" s="1274">
        <v>0</v>
      </c>
      <c r="F14" s="1275">
        <v>0</v>
      </c>
    </row>
    <row r="15" ht="28.5" customHeight="1">
      <c r="A15" s="1276" t="s">
        <v>188</v>
      </c>
      <c r="B15" s="1277">
        <v>0</v>
      </c>
      <c r="C15" s="1278">
        <v>0</v>
      </c>
      <c r="D15" s="1279" t="s">
        <v>156</v>
      </c>
      <c r="E15" s="1280">
        <v>75528119.91</v>
      </c>
      <c r="F15" s="1281">
        <v>75737823.82</v>
      </c>
    </row>
    <row r="16" ht="28.5" customHeight="1">
      <c r="A16" s="1282" t="s">
        <v>189</v>
      </c>
      <c r="B16" s="653">
        <f>B13+B14+B15</f>
        <v>168803612.38</v>
      </c>
      <c r="C16" s="653">
        <f>C13+C14+C15</f>
        <v>175320552.2</v>
      </c>
      <c r="D16" s="1283" t="s">
        <v>158</v>
      </c>
      <c r="E16" s="653">
        <f>E13+E14+E15</f>
        <v>168803612.38</v>
      </c>
      <c r="F16" s="653">
        <f>F13+F14+F15</f>
        <v>175320552.2</v>
      </c>
    </row>
    <row r="17" ht="28.5" customHeight="1">
      <c r="A17" s="1284" t="s">
        <v>97</v>
      </c>
      <c r="B17" s="1285" t="s">
        <v>97</v>
      </c>
      <c r="C17" s="1286" t="s">
        <v>97</v>
      </c>
      <c r="D17" s="1287" t="s">
        <v>159</v>
      </c>
      <c r="E17" s="918">
        <f>B16-E16</f>
        <v>0</v>
      </c>
      <c r="F17" s="918">
        <f>C16-F16</f>
        <v>0</v>
      </c>
    </row>
    <row r="18" ht="28.5" customHeight="1">
      <c r="A18" s="1288" t="s">
        <v>190</v>
      </c>
      <c r="B18" s="1289">
        <v>1295560.45</v>
      </c>
      <c r="C18" s="653">
        <f>E18</f>
        <v>0</v>
      </c>
      <c r="D18" s="1290" t="s">
        <v>161</v>
      </c>
      <c r="E18" s="654">
        <f>B18+E17</f>
        <v>1295560.45</v>
      </c>
      <c r="F18" s="654">
        <f>C18+F17</f>
        <v>0</v>
      </c>
    </row>
    <row r="19" ht="28.5" customHeight="1">
      <c r="A19" s="1291" t="s">
        <v>113</v>
      </c>
      <c r="B19" s="918">
        <f>B16+B18</f>
        <v>170099172.83</v>
      </c>
      <c r="C19" s="918">
        <f>C16+C18</f>
        <v>175320552.2</v>
      </c>
      <c r="D19" s="1292" t="s">
        <v>113</v>
      </c>
      <c r="E19" s="918">
        <f>E16+E18</f>
        <v>170099172.83</v>
      </c>
      <c r="F19" s="918">
        <f>F16+F18</f>
        <v>175320552.2</v>
      </c>
    </row>
    <row r="20" ht="28.5" customHeight="1">
      <c r="A20" s="1293"/>
      <c r="B20" s="1294"/>
      <c r="C20" s="1295"/>
      <c r="D20" s="1296"/>
      <c r="E20" s="1297"/>
      <c r="F20" s="1298" t="s">
        <v>191</v>
      </c>
    </row>
  </sheetData>
  <mergeCells>
    <mergeCell ref="A1:F1"/>
    <mergeCell ref="A4"/>
    <mergeCell ref="B4"/>
    <mergeCell ref="C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topLeftCell="B10" activePane="bottomRight" state="frozen"/>
      <selection activeCell="A1" sqref="A1"/>
    </sheetView>
  </sheetViews>
  <sheetFormatPr defaultColWidth="8" defaultRowHeight="14.25"/>
  <cols>
    <col min="1" max="1" width="44.7450980392157" style="16"/>
    <col min="2" max="2" width="30.4039215686274" style="16"/>
    <col min="3" max="3" width="30.4039215686274" style="16"/>
    <col min="4" max="4" width="47.756862745098" style="16"/>
    <col min="5" max="5" width="30.4039215686274" style="16"/>
    <col min="6" max="6" width="30.4039215686274" style="16"/>
  </cols>
  <sheetData>
    <row r="1" ht="48" customHeight="1">
      <c r="A1" s="1299" t="s">
        <v>192</v>
      </c>
      <c r="B1" s="1300"/>
      <c r="C1" s="1301"/>
      <c r="D1" s="1302"/>
      <c r="E1" s="1303"/>
      <c r="F1" s="1304"/>
    </row>
    <row r="2" ht="21" customHeight="1">
      <c r="A2" s="1305"/>
      <c r="B2" s="1306"/>
      <c r="C2" s="1307"/>
      <c r="D2" s="1308"/>
      <c r="E2" s="1309" t="s">
        <v>35</v>
      </c>
      <c r="F2" s="1310"/>
    </row>
    <row r="3" ht="21" customHeight="1">
      <c r="A3" s="1311" t="s">
        <v>50</v>
      </c>
      <c r="B3" s="1312"/>
      <c r="C3" s="1313"/>
      <c r="D3" s="1314"/>
      <c r="E3" s="1315"/>
      <c r="F3" s="1316" t="s">
        <v>51</v>
      </c>
    </row>
    <row r="4" ht="39.75" customHeight="1">
      <c r="A4" s="1317" t="s">
        <v>52</v>
      </c>
      <c r="B4" s="1318" t="s">
        <v>80</v>
      </c>
      <c r="C4" s="1319" t="s">
        <v>81</v>
      </c>
      <c r="D4" s="1320" t="s">
        <v>52</v>
      </c>
      <c r="E4" s="1321" t="s">
        <v>80</v>
      </c>
      <c r="F4" s="1322" t="s">
        <v>81</v>
      </c>
    </row>
    <row r="5" ht="28.5" customHeight="1">
      <c r="A5" s="1323" t="s">
        <v>193</v>
      </c>
      <c r="B5" s="1324">
        <v>0</v>
      </c>
      <c r="C5" s="1325">
        <v>0</v>
      </c>
      <c r="D5" s="1326" t="s">
        <v>194</v>
      </c>
      <c r="E5" s="1327">
        <v>0</v>
      </c>
      <c r="F5" s="1328">
        <v>0</v>
      </c>
    </row>
    <row r="6" ht="30" customHeight="1">
      <c r="A6" s="1329" t="s">
        <v>195</v>
      </c>
      <c r="B6" s="1330">
        <v>0</v>
      </c>
      <c r="C6" s="1331">
        <v>0</v>
      </c>
      <c r="D6" s="1332" t="s">
        <v>196</v>
      </c>
      <c r="E6" s="1333">
        <v>0</v>
      </c>
      <c r="F6" s="1334">
        <v>0</v>
      </c>
    </row>
    <row r="7" ht="28.5" customHeight="1">
      <c r="A7" s="1335" t="s">
        <v>197</v>
      </c>
      <c r="B7" s="1336">
        <v>0</v>
      </c>
      <c r="C7" s="1337">
        <v>0</v>
      </c>
      <c r="D7" s="1338" t="s">
        <v>198</v>
      </c>
      <c r="E7" s="1339">
        <v>0</v>
      </c>
      <c r="F7" s="1340">
        <v>0</v>
      </c>
    </row>
    <row r="8" ht="30" customHeight="1">
      <c r="A8" s="1341" t="s">
        <v>84</v>
      </c>
      <c r="B8" s="1342">
        <v>0</v>
      </c>
      <c r="C8" s="1343">
        <v>0</v>
      </c>
      <c r="D8" s="1344" t="s">
        <v>199</v>
      </c>
      <c r="E8" s="1345">
        <v>0</v>
      </c>
      <c r="F8" s="1346">
        <v>0</v>
      </c>
    </row>
    <row r="9" ht="28.5" customHeight="1">
      <c r="A9" s="1347" t="s">
        <v>88</v>
      </c>
      <c r="B9" s="1348">
        <v>0</v>
      </c>
      <c r="C9" s="1349">
        <v>0</v>
      </c>
      <c r="D9" s="1350" t="s">
        <v>200</v>
      </c>
      <c r="E9" s="1351">
        <v>0</v>
      </c>
      <c r="F9" s="1352">
        <v>0</v>
      </c>
    </row>
    <row r="10" ht="30.75" customHeight="1">
      <c r="A10" s="1353" t="s">
        <v>97</v>
      </c>
      <c r="B10" s="1354" t="s">
        <v>97</v>
      </c>
      <c r="C10" s="1355" t="s">
        <v>97</v>
      </c>
      <c r="D10" s="1356" t="s">
        <v>201</v>
      </c>
      <c r="E10" s="1357">
        <v>0</v>
      </c>
      <c r="F10" s="1358">
        <v>0</v>
      </c>
    </row>
    <row r="11" ht="30.75" customHeight="1">
      <c r="A11" s="1359" t="s">
        <v>97</v>
      </c>
      <c r="B11" s="1360" t="s">
        <v>97</v>
      </c>
      <c r="C11" s="1361" t="s">
        <v>97</v>
      </c>
      <c r="D11" s="1362" t="s">
        <v>202</v>
      </c>
      <c r="E11" s="1363">
        <v>0</v>
      </c>
      <c r="F11" s="1364">
        <v>0</v>
      </c>
    </row>
    <row r="12" ht="30.75" customHeight="1">
      <c r="A12" s="1365" t="s">
        <v>97</v>
      </c>
      <c r="B12" s="1366" t="s">
        <v>97</v>
      </c>
      <c r="C12" s="1367" t="s">
        <v>97</v>
      </c>
      <c r="D12" s="1368" t="s">
        <v>203</v>
      </c>
      <c r="E12" s="1369">
        <v>0</v>
      </c>
      <c r="F12" s="1370">
        <v>0</v>
      </c>
    </row>
    <row r="13" ht="30.75" customHeight="1">
      <c r="A13" s="1371" t="s">
        <v>185</v>
      </c>
      <c r="B13" s="1372">
        <v>0</v>
      </c>
      <c r="C13" s="1373">
        <v>0</v>
      </c>
      <c r="D13" s="1374" t="s">
        <v>204</v>
      </c>
      <c r="E13" s="1375">
        <v>0</v>
      </c>
      <c r="F13" s="1376">
        <v>0</v>
      </c>
    </row>
    <row r="14" ht="28.5" customHeight="1">
      <c r="A14" s="1377" t="s">
        <v>96</v>
      </c>
      <c r="B14" s="1378">
        <v>0</v>
      </c>
      <c r="C14" s="1379">
        <v>0</v>
      </c>
      <c r="D14" s="1380" t="s">
        <v>205</v>
      </c>
      <c r="E14" s="1381">
        <v>0</v>
      </c>
      <c r="F14" s="1382">
        <v>0</v>
      </c>
    </row>
    <row r="15" ht="28.5" customHeight="1">
      <c r="A15" s="1383" t="s">
        <v>186</v>
      </c>
      <c r="B15" s="654">
        <f>B5+B8+B9+B13</f>
        <v>0</v>
      </c>
      <c r="C15" s="654">
        <f>C5+C8+C9+C13</f>
        <v>0</v>
      </c>
      <c r="D15" s="1384" t="s">
        <v>206</v>
      </c>
      <c r="E15" s="654">
        <f>E5+E10+E12+E13</f>
        <v>0</v>
      </c>
      <c r="F15" s="654">
        <f>F5+F10+F12+F13</f>
        <v>0</v>
      </c>
    </row>
    <row r="16" ht="28.5" customHeight="1">
      <c r="A16" s="1385" t="s">
        <v>187</v>
      </c>
      <c r="B16" s="1386">
        <v>0</v>
      </c>
      <c r="C16" s="1387">
        <v>0</v>
      </c>
      <c r="D16" s="1388" t="s">
        <v>207</v>
      </c>
      <c r="E16" s="1389">
        <v>0</v>
      </c>
      <c r="F16" s="1390">
        <v>0</v>
      </c>
    </row>
    <row r="17" ht="28.5" customHeight="1">
      <c r="A17" s="1391" t="s">
        <v>188</v>
      </c>
      <c r="B17" s="1392">
        <v>0</v>
      </c>
      <c r="C17" s="1393">
        <v>0</v>
      </c>
      <c r="D17" s="1394" t="s">
        <v>208</v>
      </c>
      <c r="E17" s="1395">
        <v>0</v>
      </c>
      <c r="F17" s="1396">
        <v>0</v>
      </c>
    </row>
    <row r="18" ht="28.5" customHeight="1">
      <c r="A18" s="1397" t="s">
        <v>189</v>
      </c>
      <c r="B18" s="654">
        <f>B15+B16+B17</f>
        <v>0</v>
      </c>
      <c r="C18" s="654">
        <f>C15+C16+C17</f>
        <v>0</v>
      </c>
      <c r="D18" s="1398" t="s">
        <v>209</v>
      </c>
      <c r="E18" s="926">
        <f>E15+E16+E17</f>
        <v>0</v>
      </c>
      <c r="F18" s="926">
        <f>F15+F16+F17</f>
        <v>0</v>
      </c>
    </row>
    <row r="19" ht="28.5" customHeight="1">
      <c r="A19" s="1399" t="s">
        <v>97</v>
      </c>
      <c r="B19" s="1400" t="s">
        <v>97</v>
      </c>
      <c r="C19" s="1401" t="s">
        <v>97</v>
      </c>
      <c r="D19" s="1402" t="s">
        <v>210</v>
      </c>
      <c r="E19" s="926">
        <f>B18-E18</f>
        <v>0</v>
      </c>
      <c r="F19" s="926">
        <f>C18-F18</f>
        <v>0</v>
      </c>
    </row>
    <row r="20" ht="28.5" customHeight="1">
      <c r="A20" s="1403" t="s">
        <v>190</v>
      </c>
      <c r="B20" s="1404">
        <v>0</v>
      </c>
      <c r="C20" s="926">
        <f>E20</f>
        <v>0</v>
      </c>
      <c r="D20" s="1405" t="s">
        <v>211</v>
      </c>
      <c r="E20" s="926">
        <f>B20+E19</f>
        <v>0</v>
      </c>
      <c r="F20" s="926">
        <f>C20+F19</f>
        <v>0</v>
      </c>
    </row>
    <row r="21" ht="28.5" customHeight="1">
      <c r="A21" s="1406" t="s">
        <v>113</v>
      </c>
      <c r="B21" s="654">
        <f>B18+B20</f>
        <v>0</v>
      </c>
      <c r="C21" s="654">
        <f>C18+C20</f>
        <v>0</v>
      </c>
      <c r="D21" s="1407" t="s">
        <v>113</v>
      </c>
      <c r="E21" s="654">
        <f>E18+E20</f>
        <v>0</v>
      </c>
      <c r="F21" s="654">
        <f>F18+F20</f>
        <v>0</v>
      </c>
    </row>
    <row r="22" ht="28.5" customHeight="1">
      <c r="A22" s="1408"/>
      <c r="B22" s="1409"/>
      <c r="C22" s="1410"/>
      <c r="D22" s="1411"/>
      <c r="E22" s="1412"/>
      <c r="F22" s="1413" t="s">
        <v>212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70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15</vt:i4>
      </vt:variant>
    </vt:vector>
  </HeadingPairs>
  <TitlesOfParts>
    <vt:vector baseType="lpstr" size="15">
      <vt:lpstr>社保基金预算封面</vt:lpstr>
      <vt:lpstr>预算目录</vt:lpstr>
      <vt:lpstr>社预01-预算总表</vt:lpstr>
      <vt:lpstr>社预02-企业职工养老保险预算表</vt:lpstr>
      <vt:lpstr>社预03-城乡居民养老保险预算表</vt:lpstr>
      <vt:lpstr>社预04-机关事业单位养老保险预算</vt:lpstr>
      <vt:lpstr>社预05-职工医疗保险预算表</vt:lpstr>
      <vt:lpstr>社预06-城乡居民医保预算表</vt:lpstr>
      <vt:lpstr>社预07-工伤保险预算表</vt:lpstr>
      <vt:lpstr>社预08-失业保险预算表</vt:lpstr>
      <vt:lpstr>社预附01-财政对社会保险基金补助情况</vt:lpstr>
      <vt:lpstr>社预附02-地方财政对企业职工养老保险基金补助情况构成</vt:lpstr>
      <vt:lpstr>社预附03-基本养老保险基础资料</vt:lpstr>
      <vt:lpstr>社预附04-基本医疗保险基础资料</vt:lpstr>
      <vt:lpstr>社预附05-失业保险、工伤保险基础资料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2026-02-16T16:39:16Z</dcterms:created>
  <dcterms:modified xsi:type="dcterms:W3CDTF">2026-02-16T08:39:16Z</dcterms:modified>
</cp:coreProperties>
</file>